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rbush\Desktop\"/>
    </mc:Choice>
  </mc:AlternateContent>
  <bookViews>
    <workbookView xWindow="-60" yWindow="2570" windowWidth="12300" windowHeight="4370" tabRatio="601"/>
  </bookViews>
  <sheets>
    <sheet name="TaxSaleListing.rpt" sheetId="1" r:id="rId1"/>
  </sheets>
  <calcPr calcId="152511"/>
</workbook>
</file>

<file path=xl/calcChain.xml><?xml version="1.0" encoding="utf-8"?>
<calcChain xmlns="http://schemas.openxmlformats.org/spreadsheetml/2006/main">
  <c r="L14" i="1" l="1"/>
  <c r="L21" i="1"/>
  <c r="M213" i="1"/>
  <c r="L213" i="1"/>
  <c r="L53" i="1" l="1"/>
  <c r="A210" i="1" l="1"/>
  <c r="AI209" i="1"/>
  <c r="G209" i="1" s="1"/>
  <c r="L209" i="1" s="1"/>
  <c r="L56" i="1" l="1"/>
  <c r="H11" i="1" l="1"/>
  <c r="AI207" i="1" l="1"/>
  <c r="G207" i="1" s="1"/>
  <c r="L207" i="1" s="1"/>
  <c r="AI204" i="1"/>
  <c r="G204" i="1" s="1"/>
  <c r="L200" i="1"/>
  <c r="AI199" i="1"/>
  <c r="G199" i="1" s="1"/>
  <c r="L199" i="1" s="1"/>
  <c r="L198" i="1"/>
  <c r="L197" i="1"/>
  <c r="L196" i="1"/>
  <c r="L195" i="1"/>
  <c r="L194" i="1"/>
  <c r="L193" i="1"/>
  <c r="L192" i="1"/>
  <c r="AI191" i="1"/>
  <c r="G191" i="1" s="1"/>
  <c r="L191" i="1" s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AI177" i="1"/>
  <c r="G177" i="1" s="1"/>
  <c r="L177" i="1" s="1"/>
  <c r="L175" i="1"/>
  <c r="L174" i="1"/>
  <c r="AI173" i="1"/>
  <c r="G173" i="1" s="1"/>
  <c r="L173" i="1" s="1"/>
  <c r="AI172" i="1"/>
  <c r="G172" i="1" s="1"/>
  <c r="L172" i="1" s="1"/>
  <c r="AI171" i="1"/>
  <c r="G171" i="1" s="1"/>
  <c r="L171" i="1" s="1"/>
  <c r="L170" i="1"/>
  <c r="L169" i="1"/>
  <c r="AI168" i="1"/>
  <c r="G168" i="1" s="1"/>
  <c r="L168" i="1" s="1"/>
  <c r="L166" i="1"/>
  <c r="L165" i="1"/>
  <c r="L164" i="1"/>
  <c r="AI163" i="1"/>
  <c r="G163" i="1" s="1"/>
  <c r="L163" i="1" s="1"/>
  <c r="AI162" i="1"/>
  <c r="G162" i="1" s="1"/>
  <c r="L162" i="1" s="1"/>
  <c r="AI161" i="1"/>
  <c r="G161" i="1" s="1"/>
  <c r="L161" i="1" s="1"/>
  <c r="L160" i="1"/>
  <c r="L159" i="1"/>
  <c r="L158" i="1"/>
  <c r="L157" i="1"/>
  <c r="L156" i="1"/>
  <c r="AI155" i="1"/>
  <c r="G155" i="1" s="1"/>
  <c r="L155" i="1" s="1"/>
  <c r="AI153" i="1"/>
  <c r="G153" i="1" s="1"/>
  <c r="L153" i="1" s="1"/>
  <c r="AI152" i="1"/>
  <c r="G152" i="1" s="1"/>
  <c r="L152" i="1" s="1"/>
  <c r="L151" i="1"/>
  <c r="L150" i="1"/>
  <c r="L149" i="1"/>
  <c r="L148" i="1"/>
  <c r="AI147" i="1"/>
  <c r="G147" i="1" s="1"/>
  <c r="L147" i="1" s="1"/>
  <c r="L146" i="1"/>
  <c r="AI144" i="1"/>
  <c r="G144" i="1" s="1"/>
  <c r="L144" i="1" s="1"/>
  <c r="L143" i="1"/>
  <c r="AI142" i="1"/>
  <c r="G142" i="1" s="1"/>
  <c r="L142" i="1" s="1"/>
  <c r="AI140" i="1"/>
  <c r="G140" i="1" s="1"/>
  <c r="L140" i="1" s="1"/>
  <c r="L139" i="1"/>
  <c r="L138" i="1"/>
  <c r="L137" i="1"/>
  <c r="AI136" i="1"/>
  <c r="G136" i="1" s="1"/>
  <c r="L136" i="1" s="1"/>
  <c r="L135" i="1"/>
  <c r="L134" i="1"/>
  <c r="L133" i="1"/>
  <c r="L132" i="1"/>
  <c r="L131" i="1"/>
  <c r="L130" i="1"/>
  <c r="L129" i="1"/>
  <c r="AI128" i="1"/>
  <c r="G128" i="1" s="1"/>
  <c r="L128" i="1" s="1"/>
  <c r="L127" i="1"/>
  <c r="AI126" i="1"/>
  <c r="G126" i="1" s="1"/>
  <c r="L126" i="1" s="1"/>
  <c r="AI125" i="1"/>
  <c r="G125" i="1" s="1"/>
  <c r="L125" i="1" s="1"/>
  <c r="G124" i="1"/>
  <c r="L124" i="1" s="1"/>
  <c r="L123" i="1"/>
  <c r="L122" i="1"/>
  <c r="L121" i="1"/>
  <c r="AI120" i="1"/>
  <c r="G120" i="1" s="1"/>
  <c r="L120" i="1" s="1"/>
  <c r="AI119" i="1"/>
  <c r="G119" i="1" s="1"/>
  <c r="L119" i="1" s="1"/>
  <c r="L118" i="1"/>
  <c r="L117" i="1"/>
  <c r="L116" i="1"/>
  <c r="L115" i="1"/>
  <c r="AI114" i="1"/>
  <c r="G114" i="1" s="1"/>
  <c r="L114" i="1" s="1"/>
  <c r="L113" i="1"/>
  <c r="L112" i="1"/>
  <c r="L111" i="1"/>
  <c r="AI109" i="1"/>
  <c r="L105" i="1"/>
  <c r="AI104" i="1"/>
  <c r="G104" i="1" s="1"/>
  <c r="L104" i="1" s="1"/>
  <c r="L103" i="1"/>
  <c r="AI102" i="1"/>
  <c r="G102" i="1" s="1"/>
  <c r="L102" i="1" s="1"/>
  <c r="L101" i="1"/>
  <c r="AI100" i="1"/>
  <c r="G100" i="1" s="1"/>
  <c r="L100" i="1" s="1"/>
  <c r="AI99" i="1"/>
  <c r="G99" i="1" s="1"/>
  <c r="L99" i="1" s="1"/>
  <c r="L98" i="1"/>
  <c r="AI97" i="1"/>
  <c r="G97" i="1" s="1"/>
  <c r="L97" i="1" s="1"/>
  <c r="AI96" i="1"/>
  <c r="G96" i="1" s="1"/>
  <c r="L96" i="1" s="1"/>
  <c r="L95" i="1"/>
  <c r="L94" i="1"/>
  <c r="L93" i="1"/>
  <c r="L92" i="1"/>
  <c r="L91" i="1"/>
  <c r="AI90" i="1"/>
  <c r="G90" i="1" s="1"/>
  <c r="L90" i="1" s="1"/>
  <c r="AI89" i="1"/>
  <c r="G89" i="1" s="1"/>
  <c r="L89" i="1" s="1"/>
  <c r="L88" i="1"/>
  <c r="G87" i="1"/>
  <c r="L87" i="1" s="1"/>
  <c r="L86" i="1"/>
  <c r="L85" i="1"/>
  <c r="L84" i="1"/>
  <c r="AI82" i="1"/>
  <c r="G82" i="1" s="1"/>
  <c r="L82" i="1" s="1"/>
  <c r="L81" i="1"/>
  <c r="L107" i="1" l="1"/>
  <c r="L108" i="1"/>
  <c r="G109" i="1"/>
  <c r="L109" i="1" s="1"/>
  <c r="A12" i="1"/>
  <c r="H12" i="1" s="1"/>
  <c r="L75" i="1"/>
  <c r="L67" i="1"/>
  <c r="AI37" i="1"/>
  <c r="G37" i="1" s="1"/>
  <c r="L37" i="1" s="1"/>
  <c r="AI20" i="1"/>
  <c r="G20" i="1" s="1"/>
  <c r="L20" i="1" s="1"/>
  <c r="L23" i="1"/>
  <c r="L24" i="1"/>
  <c r="AI79" i="1"/>
  <c r="G79" i="1" s="1"/>
  <c r="L79" i="1" s="1"/>
  <c r="AI78" i="1"/>
  <c r="G78" i="1" s="1"/>
  <c r="L78" i="1" s="1"/>
  <c r="AI77" i="1"/>
  <c r="G77" i="1" s="1"/>
  <c r="L77" i="1" s="1"/>
  <c r="L76" i="1"/>
  <c r="L74" i="1"/>
  <c r="AI73" i="1"/>
  <c r="G73" i="1" s="1"/>
  <c r="L73" i="1" s="1"/>
  <c r="AI72" i="1"/>
  <c r="G72" i="1" s="1"/>
  <c r="L72" i="1" s="1"/>
  <c r="AI71" i="1"/>
  <c r="G71" i="1" s="1"/>
  <c r="L71" i="1" s="1"/>
  <c r="AI70" i="1"/>
  <c r="G70" i="1" s="1"/>
  <c r="L70" i="1" s="1"/>
  <c r="AI69" i="1"/>
  <c r="G69" i="1" s="1"/>
  <c r="L69" i="1" s="1"/>
  <c r="L68" i="1"/>
  <c r="L66" i="1"/>
  <c r="AI65" i="1"/>
  <c r="G65" i="1" s="1"/>
  <c r="L65" i="1" s="1"/>
  <c r="AI64" i="1"/>
  <c r="G64" i="1" s="1"/>
  <c r="L64" i="1" s="1"/>
  <c r="L63" i="1"/>
  <c r="L62" i="1"/>
  <c r="L61" i="1"/>
  <c r="AI60" i="1"/>
  <c r="G60" i="1" s="1"/>
  <c r="L60" i="1" s="1"/>
  <c r="AI59" i="1"/>
  <c r="G59" i="1" s="1"/>
  <c r="L59" i="1" s="1"/>
  <c r="G58" i="1"/>
  <c r="L58" i="1" s="1"/>
  <c r="L55" i="1"/>
  <c r="AI54" i="1"/>
  <c r="G54" i="1" s="1"/>
  <c r="L54" i="1" s="1"/>
  <c r="AI53" i="1"/>
  <c r="G53" i="1" s="1"/>
  <c r="AI52" i="1"/>
  <c r="G52" i="1" s="1"/>
  <c r="L52" i="1" s="1"/>
  <c r="AI51" i="1"/>
  <c r="G51" i="1" s="1"/>
  <c r="L51" i="1" s="1"/>
  <c r="AI50" i="1"/>
  <c r="G50" i="1" s="1"/>
  <c r="L50" i="1" s="1"/>
  <c r="L49" i="1"/>
  <c r="AI48" i="1"/>
  <c r="G48" i="1" s="1"/>
  <c r="L48" i="1" s="1"/>
  <c r="L47" i="1"/>
  <c r="AI46" i="1"/>
  <c r="G46" i="1" s="1"/>
  <c r="L46" i="1" s="1"/>
  <c r="AI45" i="1"/>
  <c r="L44" i="1"/>
  <c r="L43" i="1"/>
  <c r="L42" i="1"/>
  <c r="L41" i="1"/>
  <c r="AI40" i="1"/>
  <c r="G40" i="1" s="1"/>
  <c r="L40" i="1" s="1"/>
  <c r="L39" i="1"/>
  <c r="L35" i="1"/>
  <c r="L34" i="1"/>
  <c r="L33" i="1"/>
  <c r="L32" i="1"/>
  <c r="L30" i="1"/>
  <c r="L29" i="1"/>
  <c r="L28" i="1"/>
  <c r="AI27" i="1"/>
  <c r="G27" i="1" s="1"/>
  <c r="L27" i="1" s="1"/>
  <c r="G26" i="1"/>
  <c r="L26" i="1" s="1"/>
  <c r="L25" i="1"/>
  <c r="AI21" i="1"/>
  <c r="AI19" i="1"/>
  <c r="G19" i="1" s="1"/>
  <c r="L19" i="1" s="1"/>
  <c r="AI18" i="1"/>
  <c r="G18" i="1" s="1"/>
  <c r="L18" i="1" s="1"/>
  <c r="AI17" i="1"/>
  <c r="G17" i="1" s="1"/>
  <c r="L17" i="1" s="1"/>
  <c r="AI16" i="1"/>
  <c r="G16" i="1" s="1"/>
  <c r="L16" i="1" s="1"/>
  <c r="AI13" i="1"/>
  <c r="G13" i="1" s="1"/>
  <c r="L13" i="1" s="1"/>
  <c r="AI12" i="1"/>
  <c r="G12" i="1" s="1"/>
  <c r="AI11" i="1"/>
  <c r="G11" i="1" s="1"/>
  <c r="L11" i="1" s="1"/>
  <c r="G45" i="1" l="1"/>
  <c r="L45" i="1" s="1"/>
  <c r="A13" i="1"/>
  <c r="H13" i="1" s="1"/>
  <c r="A14" i="1" l="1"/>
  <c r="H14" i="1" l="1"/>
  <c r="A16" i="1"/>
  <c r="A17" i="1" s="1"/>
  <c r="A18" i="1" s="1"/>
  <c r="A19" i="1" l="1"/>
  <c r="H18" i="1"/>
  <c r="H16" i="1"/>
  <c r="A20" i="1" l="1"/>
  <c r="H19" i="1"/>
  <c r="H17" i="1"/>
  <c r="A21" i="1" l="1"/>
  <c r="H20" i="1"/>
  <c r="H21" i="1" l="1"/>
  <c r="A23" i="1"/>
  <c r="H23" i="1" l="1"/>
  <c r="A24" i="1"/>
  <c r="H24" i="1" l="1"/>
  <c r="A25" i="1"/>
  <c r="H25" i="1" l="1"/>
  <c r="A26" i="1"/>
  <c r="H26" i="1" l="1"/>
  <c r="A27" i="1"/>
  <c r="H27" i="1" l="1"/>
  <c r="A28" i="1"/>
  <c r="H28" i="1" l="1"/>
  <c r="A29" i="1"/>
  <c r="H29" i="1" l="1"/>
  <c r="A30" i="1"/>
  <c r="H30" i="1" l="1"/>
  <c r="A32" i="1"/>
  <c r="H32" i="1" l="1"/>
  <c r="A33" i="1"/>
  <c r="H33" i="1" l="1"/>
  <c r="A34" i="1"/>
  <c r="H34" i="1" l="1"/>
  <c r="A35" i="1"/>
  <c r="H35" i="1" l="1"/>
  <c r="A37" i="1"/>
  <c r="H37" i="1" l="1"/>
  <c r="A38" i="1"/>
  <c r="H38" i="1" l="1"/>
  <c r="A39" i="1"/>
  <c r="H39" i="1" l="1"/>
  <c r="A40" i="1"/>
  <c r="H40" i="1" l="1"/>
  <c r="A41" i="1"/>
  <c r="H41" i="1" l="1"/>
  <c r="A42" i="1"/>
  <c r="H42" i="1" l="1"/>
  <c r="A43" i="1"/>
  <c r="H43" i="1" l="1"/>
  <c r="A44" i="1"/>
  <c r="H44" i="1" l="1"/>
  <c r="A45" i="1"/>
  <c r="H45" i="1" l="1"/>
  <c r="A46" i="1"/>
  <c r="H46" i="1" l="1"/>
  <c r="A47" i="1"/>
  <c r="H47" i="1" l="1"/>
  <c r="A48" i="1"/>
  <c r="H48" i="1" l="1"/>
  <c r="A49" i="1"/>
  <c r="H49" i="1" l="1"/>
  <c r="A50" i="1"/>
  <c r="H50" i="1" l="1"/>
  <c r="A51" i="1"/>
  <c r="H51" i="1" l="1"/>
  <c r="A52" i="1"/>
  <c r="H52" i="1" l="1"/>
  <c r="A53" i="1"/>
  <c r="H53" i="1" l="1"/>
  <c r="A54" i="1"/>
  <c r="H54" i="1" l="1"/>
  <c r="A55" i="1"/>
  <c r="A56" i="1" s="1"/>
  <c r="A58" i="1" s="1"/>
  <c r="A59" i="1" s="1"/>
  <c r="H56" i="1" l="1"/>
  <c r="H55" i="1"/>
  <c r="H58" i="1" l="1"/>
  <c r="H59" i="1" l="1"/>
  <c r="A60" i="1"/>
  <c r="H60" i="1" l="1"/>
  <c r="A61" i="1"/>
  <c r="H61" i="1" l="1"/>
  <c r="A62" i="1"/>
  <c r="H62" i="1" l="1"/>
  <c r="A63" i="1"/>
  <c r="H63" i="1" l="1"/>
  <c r="A64" i="1"/>
  <c r="H64" i="1" l="1"/>
  <c r="A65" i="1"/>
  <c r="H65" i="1" l="1"/>
  <c r="A66" i="1"/>
  <c r="H66" i="1" l="1"/>
  <c r="A67" i="1"/>
  <c r="H67" i="1" l="1"/>
  <c r="A68" i="1"/>
  <c r="H68" i="1" l="1"/>
  <c r="A69" i="1"/>
  <c r="H69" i="1" l="1"/>
  <c r="A70" i="1"/>
  <c r="H70" i="1" l="1"/>
  <c r="A71" i="1"/>
  <c r="H71" i="1" l="1"/>
  <c r="A72" i="1"/>
  <c r="H72" i="1" l="1"/>
  <c r="A73" i="1"/>
  <c r="H73" i="1" l="1"/>
  <c r="A74" i="1"/>
  <c r="H74" i="1" l="1"/>
  <c r="A75" i="1"/>
  <c r="H75" i="1" l="1"/>
  <c r="A76" i="1"/>
  <c r="H76" i="1" l="1"/>
  <c r="A77" i="1"/>
  <c r="H77" i="1" l="1"/>
  <c r="A78" i="1"/>
  <c r="H78" i="1" l="1"/>
  <c r="A79" i="1"/>
  <c r="A81" i="1" s="1"/>
  <c r="H79" i="1" l="1"/>
  <c r="H81" i="1" l="1"/>
  <c r="A82" i="1"/>
  <c r="A84" i="1" s="1"/>
  <c r="H82" i="1" l="1"/>
  <c r="H84" i="1" l="1"/>
  <c r="A85" i="1"/>
  <c r="H85" i="1" l="1"/>
  <c r="A86" i="1"/>
  <c r="H86" i="1" l="1"/>
  <c r="A87" i="1"/>
  <c r="H87" i="1" l="1"/>
  <c r="A88" i="1"/>
  <c r="H88" i="1" l="1"/>
  <c r="A89" i="1"/>
  <c r="H89" i="1" l="1"/>
  <c r="A90" i="1"/>
  <c r="H90" i="1" l="1"/>
  <c r="A91" i="1"/>
  <c r="H91" i="1" l="1"/>
  <c r="A92" i="1"/>
  <c r="H92" i="1" l="1"/>
  <c r="A93" i="1"/>
  <c r="H93" i="1" l="1"/>
  <c r="A94" i="1"/>
  <c r="H94" i="1" l="1"/>
  <c r="A95" i="1"/>
  <c r="H95" i="1" l="1"/>
  <c r="A96" i="1"/>
  <c r="H96" i="1" l="1"/>
  <c r="A97" i="1"/>
  <c r="H97" i="1" l="1"/>
  <c r="A98" i="1"/>
  <c r="H98" i="1" l="1"/>
  <c r="A99" i="1"/>
  <c r="H99" i="1" l="1"/>
  <c r="A100" i="1"/>
  <c r="H100" i="1" l="1"/>
  <c r="A101" i="1"/>
  <c r="H101" i="1"/>
  <c r="A102" i="1"/>
  <c r="A103" i="1" s="1"/>
  <c r="A104" i="1" s="1"/>
  <c r="A105" i="1" s="1"/>
  <c r="A106" i="1" s="1"/>
  <c r="A107" i="1" s="1"/>
  <c r="A108" i="1" s="1"/>
  <c r="A109" i="1" s="1"/>
  <c r="H102" i="1" l="1"/>
  <c r="H103" i="1" l="1"/>
  <c r="H104" i="1" l="1"/>
  <c r="H105" i="1" l="1"/>
  <c r="H107" i="1" l="1"/>
  <c r="H108" i="1" l="1"/>
  <c r="H109" i="1" l="1"/>
  <c r="A111" i="1"/>
  <c r="H111" i="1" l="1"/>
  <c r="A112" i="1"/>
  <c r="H112" i="1" l="1"/>
  <c r="A113" i="1"/>
  <c r="H113" i="1" l="1"/>
  <c r="A114" i="1"/>
  <c r="H114" i="1" l="1"/>
  <c r="A115" i="1"/>
  <c r="H115" i="1" l="1"/>
  <c r="A116" i="1"/>
  <c r="H116" i="1" l="1"/>
  <c r="A117" i="1"/>
  <c r="H117" i="1" l="1"/>
  <c r="A118" i="1"/>
  <c r="H118" i="1" l="1"/>
  <c r="A119" i="1"/>
  <c r="H119" i="1" l="1"/>
  <c r="A120" i="1"/>
  <c r="H120" i="1" l="1"/>
  <c r="A121" i="1"/>
  <c r="H121" i="1" l="1"/>
  <c r="A122" i="1"/>
  <c r="H122" i="1" l="1"/>
  <c r="A123" i="1"/>
  <c r="H123" i="1" l="1"/>
  <c r="A124" i="1"/>
  <c r="H124" i="1" l="1"/>
  <c r="A125" i="1"/>
  <c r="H125" i="1" l="1"/>
  <c r="A126" i="1"/>
  <c r="H126" i="1" l="1"/>
  <c r="A127" i="1"/>
  <c r="H127" i="1" l="1"/>
  <c r="A128" i="1"/>
  <c r="H128" i="1" l="1"/>
  <c r="A129" i="1"/>
  <c r="H129" i="1" l="1"/>
  <c r="A130" i="1"/>
  <c r="H130" i="1" l="1"/>
  <c r="A131" i="1"/>
  <c r="H131" i="1" l="1"/>
  <c r="A132" i="1"/>
  <c r="H132" i="1" l="1"/>
  <c r="A133" i="1"/>
  <c r="H133" i="1" l="1"/>
  <c r="A134" i="1"/>
  <c r="H134" i="1" l="1"/>
  <c r="A135" i="1"/>
  <c r="H135" i="1" l="1"/>
  <c r="A136" i="1"/>
  <c r="H136" i="1" l="1"/>
  <c r="A137" i="1"/>
  <c r="H137" i="1" l="1"/>
  <c r="A138" i="1"/>
  <c r="H138" i="1" l="1"/>
  <c r="A139" i="1"/>
  <c r="H139" i="1" l="1"/>
  <c r="A140" i="1"/>
  <c r="A142" i="1" s="1"/>
  <c r="H140" i="1"/>
  <c r="H142" i="1" l="1"/>
  <c r="A143" i="1"/>
  <c r="H143" i="1" l="1"/>
  <c r="A144" i="1"/>
  <c r="H144" i="1" l="1"/>
  <c r="A146" i="1"/>
  <c r="H146" i="1" l="1"/>
  <c r="A147" i="1"/>
  <c r="H147" i="1" l="1"/>
  <c r="A148" i="1"/>
  <c r="H148" i="1" l="1"/>
  <c r="A149" i="1"/>
  <c r="H149" i="1" l="1"/>
  <c r="A150" i="1"/>
  <c r="H150" i="1" l="1"/>
  <c r="A151" i="1"/>
  <c r="H151" i="1" l="1"/>
  <c r="A152" i="1"/>
  <c r="H152" i="1" l="1"/>
  <c r="A153" i="1"/>
  <c r="H153" i="1" l="1"/>
  <c r="A155" i="1"/>
  <c r="H155" i="1" l="1"/>
  <c r="A156" i="1"/>
  <c r="H156" i="1" l="1"/>
  <c r="A157" i="1"/>
  <c r="H157" i="1" l="1"/>
  <c r="A158" i="1"/>
  <c r="H158" i="1" l="1"/>
  <c r="A159" i="1"/>
  <c r="H159" i="1" l="1"/>
  <c r="A160" i="1"/>
  <c r="H160" i="1" l="1"/>
  <c r="A161" i="1"/>
  <c r="H161" i="1" l="1"/>
  <c r="A162" i="1"/>
  <c r="H162" i="1" l="1"/>
  <c r="A163" i="1"/>
  <c r="H163" i="1" l="1"/>
  <c r="A164" i="1"/>
  <c r="H164" i="1" l="1"/>
  <c r="A165" i="1"/>
  <c r="H165" i="1" l="1"/>
  <c r="A166" i="1"/>
  <c r="H166" i="1" l="1"/>
  <c r="A168" i="1"/>
  <c r="H168" i="1" l="1"/>
  <c r="A169" i="1"/>
  <c r="H169" i="1" l="1"/>
  <c r="A170" i="1"/>
  <c r="H170" i="1" l="1"/>
  <c r="A171" i="1"/>
  <c r="H171" i="1" l="1"/>
  <c r="A172" i="1"/>
  <c r="H172" i="1" l="1"/>
  <c r="A173" i="1"/>
  <c r="H173" i="1" l="1"/>
  <c r="A174" i="1"/>
  <c r="H174" i="1" l="1"/>
  <c r="A175" i="1"/>
  <c r="H175" i="1" l="1"/>
  <c r="A177" i="1"/>
  <c r="H177" i="1" l="1"/>
  <c r="A178" i="1"/>
  <c r="H178" i="1" l="1"/>
  <c r="A179" i="1"/>
  <c r="H179" i="1" l="1"/>
  <c r="A180" i="1"/>
  <c r="H180" i="1" l="1"/>
  <c r="A181" i="1"/>
  <c r="H181" i="1" l="1"/>
  <c r="A182" i="1"/>
  <c r="H182" i="1" l="1"/>
  <c r="A183" i="1"/>
  <c r="H183" i="1" l="1"/>
  <c r="A184" i="1"/>
  <c r="H184" i="1" l="1"/>
  <c r="A185" i="1"/>
  <c r="H185" i="1" l="1"/>
  <c r="A186" i="1"/>
  <c r="H186" i="1" l="1"/>
  <c r="A187" i="1"/>
  <c r="H187" i="1" l="1"/>
  <c r="A188" i="1"/>
  <c r="H188" i="1" l="1"/>
  <c r="A189" i="1"/>
  <c r="H189" i="1" l="1"/>
  <c r="A190" i="1"/>
  <c r="H190" i="1" l="1"/>
  <c r="A191" i="1"/>
  <c r="H191" i="1" l="1"/>
  <c r="A192" i="1"/>
  <c r="H192" i="1" l="1"/>
  <c r="A193" i="1"/>
  <c r="H193" i="1" l="1"/>
  <c r="A194" i="1"/>
  <c r="H194" i="1" l="1"/>
  <c r="A195" i="1"/>
  <c r="H195" i="1" l="1"/>
  <c r="A196" i="1"/>
  <c r="H196" i="1" l="1"/>
  <c r="A197" i="1"/>
  <c r="H197" i="1" l="1"/>
  <c r="A198" i="1"/>
  <c r="H198" i="1" l="1"/>
  <c r="A199" i="1"/>
  <c r="H199" i="1" l="1"/>
  <c r="A200" i="1"/>
  <c r="H200" i="1" l="1"/>
  <c r="A202" i="1"/>
  <c r="H202" i="1" l="1"/>
  <c r="A203" i="1"/>
  <c r="H203" i="1" l="1"/>
  <c r="A204" i="1"/>
  <c r="H204" i="1" l="1"/>
  <c r="A205" i="1"/>
  <c r="H205" i="1" l="1"/>
  <c r="A206" i="1"/>
  <c r="H206" i="1" l="1"/>
  <c r="A207" i="1"/>
  <c r="A209" i="1" s="1"/>
  <c r="H209" i="1" s="1"/>
  <c r="H207" i="1" l="1"/>
  <c r="H210" i="1" l="1"/>
  <c r="A211" i="1"/>
  <c r="H211" i="1" l="1"/>
</calcChain>
</file>

<file path=xl/sharedStrings.xml><?xml version="1.0" encoding="utf-8"?>
<sst xmlns="http://schemas.openxmlformats.org/spreadsheetml/2006/main" count="1150" uniqueCount="975">
  <si>
    <t>BEAN BLOSSOM</t>
  </si>
  <si>
    <t>STINESVILLE</t>
  </si>
  <si>
    <t>BENTON</t>
  </si>
  <si>
    <t>BLOOMINGTON TWP</t>
  </si>
  <si>
    <t>BLOOMINGTON CITY</t>
  </si>
  <si>
    <t>CLEAR CREEK TWP</t>
  </si>
  <si>
    <t>PERRY TWP</t>
  </si>
  <si>
    <t>PERRY CITY</t>
  </si>
  <si>
    <t>POLK TWP</t>
  </si>
  <si>
    <t>RICHLAND TWP</t>
  </si>
  <si>
    <t>ELLETTSVILLE-RICHLAND</t>
  </si>
  <si>
    <t>SALT CREEK TWP</t>
  </si>
  <si>
    <t>VAN BUREN TWP</t>
  </si>
  <si>
    <t>WASHINGTON TWP</t>
  </si>
  <si>
    <t>TAXPAYER</t>
  </si>
  <si>
    <t>ADDRESS</t>
  </si>
  <si>
    <t>PROPERTY ADDRESS</t>
  </si>
  <si>
    <t>MID BID</t>
  </si>
  <si>
    <t>NEW STATE PARCEL</t>
  </si>
  <si>
    <t>Line #</t>
  </si>
  <si>
    <t>Certificate #</t>
  </si>
  <si>
    <t>Tax Sale Buyer</t>
  </si>
  <si>
    <t>Buyer Phone #</t>
  </si>
  <si>
    <t>Buyer's Address</t>
  </si>
  <si>
    <t>Overbid</t>
  </si>
  <si>
    <t>Add'l Cost</t>
  </si>
  <si>
    <t>Taxes Paid</t>
  </si>
  <si>
    <t>Date Paid</t>
  </si>
  <si>
    <t>Surplus To Whom Paid</t>
  </si>
  <si>
    <t>Warrant #</t>
  </si>
  <si>
    <t>Date</t>
  </si>
  <si>
    <t>Assignments Name &amp; Date</t>
  </si>
  <si>
    <t>Total Amount</t>
  </si>
  <si>
    <t>Quietus #</t>
  </si>
  <si>
    <t>By Whom</t>
  </si>
  <si>
    <t>Redemption →</t>
  </si>
  <si>
    <t>Pay of Redempt→</t>
  </si>
  <si>
    <t>Amount of</t>
  </si>
  <si>
    <t>deliquent</t>
  </si>
  <si>
    <t>taxes and</t>
  </si>
  <si>
    <t>penalty</t>
  </si>
  <si>
    <t>taxes for</t>
  </si>
  <si>
    <t>current year</t>
  </si>
  <si>
    <t>Costs of sale</t>
  </si>
  <si>
    <t>Amount due</t>
  </si>
  <si>
    <t>Date Sold</t>
  </si>
  <si>
    <t>Redeemed Property</t>
  </si>
  <si>
    <t>Tax Sale Set Aside</t>
  </si>
  <si>
    <t>Property : NO BID</t>
  </si>
  <si>
    <t>Property : PAID OUT</t>
  </si>
  <si>
    <t>(Minimum Bid)</t>
  </si>
  <si>
    <t>(Redemption paid to Tax Sale Buyer)</t>
  </si>
  <si>
    <t>of Sale</t>
  </si>
  <si>
    <t xml:space="preserve">Amount </t>
  </si>
  <si>
    <t>REDEMPTION INFORMATION</t>
  </si>
  <si>
    <t>Sale Book</t>
  </si>
  <si>
    <t xml:space="preserve">For Tax </t>
  </si>
  <si>
    <t>Paid Redemption To:</t>
  </si>
  <si>
    <t>Taxpayer Changed, Deed Processed</t>
  </si>
  <si>
    <t>INDIAN CREEK TWP</t>
  </si>
  <si>
    <t>PROPERTIES WITH NO BID</t>
  </si>
  <si>
    <t>PROPERTIES SOLD</t>
  </si>
  <si>
    <t>Property Deeded</t>
  </si>
  <si>
    <t>to Tax Sale Buyer</t>
  </si>
  <si>
    <t>Name</t>
  </si>
  <si>
    <t>LEGAL DESCRIPTION</t>
  </si>
  <si>
    <t>Surplus Issued</t>
  </si>
  <si>
    <t>Quietus</t>
  </si>
  <si>
    <t xml:space="preserve"> </t>
  </si>
  <si>
    <t>2019 Tax Sale</t>
  </si>
  <si>
    <t>PROPERTIES IN 2019 TAX SALE</t>
  </si>
  <si>
    <t>Wednesday, October 10th, 2019</t>
  </si>
  <si>
    <t>53-03-06-400-007.000-001</t>
  </si>
  <si>
    <t>Northrup, Joseph Alan &amp; Northrup, Kenneth Lee</t>
  </si>
  <si>
    <t>001-00500-00 PT SE 6-10-2W 1.00A                   PLAT 25</t>
  </si>
  <si>
    <t>53-03-16-301-012.000-001</t>
  </si>
  <si>
    <t>Jenner, David</t>
  </si>
  <si>
    <t>001-01350-00 HIGHLAND PARK PT LOT 8</t>
  </si>
  <si>
    <t>53-00-10-136-000.000-001</t>
  </si>
  <si>
    <t>001-01360-00 PT SE 17-10-2W .25A                  PLAT 55</t>
  </si>
  <si>
    <t>53-03-05-100-006.000-001</t>
  </si>
  <si>
    <t>Martin, Anthony W &amp; Elizabeth A</t>
  </si>
  <si>
    <t>001-07960-05 PT E1/2 NE 5-10-2W 11.706A           PLAT 26</t>
  </si>
  <si>
    <t>N Texas Ridge Rd  Gosport, IN 47433</t>
  </si>
  <si>
    <t>5778 W Cowden Rd   Ellettsville, IN 47429-9327</t>
  </si>
  <si>
    <t>1417 S Arthur Rd  Paragon, IN 46166-9556</t>
  </si>
  <si>
    <t>W Tabor Hill Rd   Ellettsville, IN 47429</t>
  </si>
  <si>
    <t>N Stinesville Rd   Gosport, IN 47433</t>
  </si>
  <si>
    <t>9780 N Moon Rd   Gosport IN  47433-9517</t>
  </si>
  <si>
    <t>9780 N Moon Rd   Gosport, IN 47433-9517</t>
  </si>
  <si>
    <t>53-03-17-403-036.000-002</t>
  </si>
  <si>
    <t>Heidenreich, William &amp; Karen</t>
  </si>
  <si>
    <t>PO Box 244   Stinesville IN  47464-0244</t>
  </si>
  <si>
    <t>002-00300-00 STINESVILLE LOT 5</t>
  </si>
  <si>
    <t>8215 N Hotel St   Stinesville IN 47464</t>
  </si>
  <si>
    <t>53-03-17-403-033.000-002</t>
  </si>
  <si>
    <t>Durham, Renea Dawn and Dakota Brian</t>
  </si>
  <si>
    <t>8440 N. Market St.   Stinesville IN  47464</t>
  </si>
  <si>
    <t>002-00870-00 STINESVILLE LOT 62</t>
  </si>
  <si>
    <t>8440 N Market St   Stinesville IN 47464</t>
  </si>
  <si>
    <t>53-03-17-400-018.000-002</t>
  </si>
  <si>
    <t>Bolser, Anthony L</t>
  </si>
  <si>
    <t>PO Box 144   Stinesville IN  47464</t>
  </si>
  <si>
    <t>002-00940-00 PT SE SE 17-10-2W .36A PLAT 56</t>
  </si>
  <si>
    <t>8277  W Elm St   Stinesville IN 47464</t>
  </si>
  <si>
    <t>53-03-17-403-046.000-002</t>
  </si>
  <si>
    <t>Payton, Reginald &amp; Debra</t>
  </si>
  <si>
    <t>PO Box 7   Stinesville IN  47464-0007</t>
  </si>
  <si>
    <t>002-01060-00 STINESVILLE W1/2 LOT 89  &amp; LOT 90 W/VAC ALLEY</t>
  </si>
  <si>
    <t>W Main St   Stinesville IN 47464</t>
  </si>
  <si>
    <t>53-03-17-400-004.001-002</t>
  </si>
  <si>
    <t>Kleinschmidt, Elvera</t>
  </si>
  <si>
    <t>301 W Lincoln Ave   Mount Vernon IN  47620-1251</t>
  </si>
  <si>
    <t>002-01200-00 PT NE SE 17-10-2W .25A</t>
  </si>
  <si>
    <t>N Columbia Ave   Stinesville IN 47464</t>
  </si>
  <si>
    <t>53-03-17-403-001.000-002</t>
  </si>
  <si>
    <t>Taylor, Pamela &amp; Dale Johnson</t>
  </si>
  <si>
    <t>PO Box 187   Stinesville IN  47464-0187</t>
  </si>
  <si>
    <t>002-01440-00 STINESVILLE LOT 76</t>
  </si>
  <si>
    <t>8128 N Market St   Stinesville IN 47464</t>
  </si>
  <si>
    <t>53-01-34-300-039.000-003</t>
  </si>
  <si>
    <t>Chambers, Brooke</t>
  </si>
  <si>
    <t>8064 E Southshore Dr   Unionville IN  47468-9726</t>
  </si>
  <si>
    <t>003-04470-02 PT W1/2 34-10-1E 6.00A PLAT 148</t>
  </si>
  <si>
    <t>8064 E Southshore Dr   Unionville IN 47468-9726</t>
  </si>
  <si>
    <t>53-06-18-100-025.000-003</t>
  </si>
  <si>
    <t>Mullis, Darrel E</t>
  </si>
  <si>
    <t>5415 E Earl Young Rd   Bloomington IN  47408-9521</t>
  </si>
  <si>
    <t>003-04890-00 PT NW NE 18-9-1E 1.15A   PLAT 61</t>
  </si>
  <si>
    <t>5415 E Earl Young Rd   Bloomington IN 47408-9521</t>
  </si>
  <si>
    <t>53-06-18-200-009.000-003</t>
  </si>
  <si>
    <t>Harmon, David</t>
  </si>
  <si>
    <t>6370 E St Rd 45   Bloomington IN  47408</t>
  </si>
  <si>
    <t>003-09860-00 PT SE NW 18-9-1E 2.29 A Plat 36</t>
  </si>
  <si>
    <t>6370 E State Road 45   Bloomington IN 47408-9431</t>
  </si>
  <si>
    <t>53-06-03-100-014.000-003</t>
  </si>
  <si>
    <t>Taylor, Russ &amp; Katrina</t>
  </si>
  <si>
    <t>2998 N Andy Way   Bloomington IN  47404-1327</t>
  </si>
  <si>
    <t>003-14870-00 PT NW NE 3-9-1E 8.00A  PLAT 44</t>
  </si>
  <si>
    <t>E Southshore Dr   Unionville IN 47468</t>
  </si>
  <si>
    <t>53-01-35-300-016.000-003</t>
  </si>
  <si>
    <t>Scott, Samuel L.</t>
  </si>
  <si>
    <t>PO Box 20361   Indianapolis IN  46220</t>
  </si>
  <si>
    <t>003-15220-00 PT SE SW 35-10-1E .35 A</t>
  </si>
  <si>
    <t>8929 E Sail Away Ln   Unionville IN 47468</t>
  </si>
  <si>
    <t>53-06-08-100-021.000-003</t>
  </si>
  <si>
    <t>Young, Herman O &amp; Diana R</t>
  </si>
  <si>
    <t>7447 E State Road 45   Unionville IN  47468-9734</t>
  </si>
  <si>
    <t>003-18970-00 PT SE NE 8-9-1E           .90 A</t>
  </si>
  <si>
    <t>7447 E State Road 45   Unionville IN 47468-9734</t>
  </si>
  <si>
    <t>53-06-08-100-004.000-003</t>
  </si>
  <si>
    <t>003-18970-01 PT SE NE 8-9-1E 1.10A</t>
  </si>
  <si>
    <t>E State Road 45   Unionville IN 47468</t>
  </si>
  <si>
    <t>53-06-08-100-024.000-003</t>
  </si>
  <si>
    <t>003-19005-00 PT NE NE 8-9-1E            8.30 A</t>
  </si>
  <si>
    <t>53-05-19-100-015.000-004</t>
  </si>
  <si>
    <t>Daggy, Timothy L</t>
  </si>
  <si>
    <t>3734 W Arlington Rd   Bloomington IN  47404-1345</t>
  </si>
  <si>
    <t>012-05700-00 PT SE NE 19-9-1W 1.71 A  PLAT 98</t>
  </si>
  <si>
    <t>3734 W Arlington Rd   Bloomington IN 47404-1345</t>
  </si>
  <si>
    <t>53-05-13-200-024.000-004</t>
  </si>
  <si>
    <t>O'Steen, Patrick N</t>
  </si>
  <si>
    <t>1011 Oxmoor Woods PKWY   Louisville KY  40222</t>
  </si>
  <si>
    <t>012-14000-00 PT SW NW 13-9-1W 1.01A               PLAT 1</t>
  </si>
  <si>
    <t>4473 N Stidd Dr   Bloomington IN 47408-9356</t>
  </si>
  <si>
    <t>53-05-12-200-006.000-004</t>
  </si>
  <si>
    <t>Mullis, Virginia</t>
  </si>
  <si>
    <t>3605 E Boltinghouse Rd   Bloomington IN  47408</t>
  </si>
  <si>
    <t>012-17170-00 PT W1/2 NW 12-9-1W 38.33A</t>
  </si>
  <si>
    <t>3505 E Boltinghouse Rd   Bloomington IN 47408-9288</t>
  </si>
  <si>
    <t>53-05-31-301-148.000-004</t>
  </si>
  <si>
    <t>Slater, William H Jr &amp; Sunny K</t>
  </si>
  <si>
    <t>2404 W Evergreen Dr   Bloomington IN  47404-2828</t>
  </si>
  <si>
    <t>012-23220-00 MAPLE GROVE BABY FARMS PT LOT 30  (30 C)</t>
  </si>
  <si>
    <t>2404 W Evergreen Dr  Bloomington IN 47404-2828</t>
  </si>
  <si>
    <t>53-05-32-104-006.000-005</t>
  </si>
  <si>
    <t>Bunch, Earnest Paul</t>
  </si>
  <si>
    <t>939 N Fairview St  Bloomington IN            47404-3313</t>
  </si>
  <si>
    <t>013-05870-00 CRAVENS &amp; CARMICHAEL LOT 15</t>
  </si>
  <si>
    <t>939 N Fairview St   Bloomington IN            47404-3313</t>
  </si>
  <si>
    <t>53-01-30-857-030.000-005</t>
  </si>
  <si>
    <t>BRC Development Corp</t>
  </si>
  <si>
    <t>C/o Tempo Properties Inc                                PO Box 426 Bloomington IN  47402-0426</t>
  </si>
  <si>
    <t>013-08570-30 CRESCENT PARK PH 1 BLDG A COMMON AREA</t>
  </si>
  <si>
    <t>3200 E John Hinkle Place                    Bloomington IN 47408-2628</t>
  </si>
  <si>
    <t>53-05-29-400-002.000-005</t>
  </si>
  <si>
    <t>CSS Bloomington LLC</t>
  </si>
  <si>
    <t>013-09000-01 PT SE SE 29-9-1W 1.00A   PLAT 316</t>
  </si>
  <si>
    <t>960 Countryside Lane                                  Columbus IN  47201</t>
  </si>
  <si>
    <t>53-01-31-395-000.000-005</t>
  </si>
  <si>
    <t>Venture Properties LLC</t>
  </si>
  <si>
    <t>PO Box 91   Clear Creek IN  47426-0091</t>
  </si>
  <si>
    <t>013-13950-00 BOLLMAN PT LOT 12</t>
  </si>
  <si>
    <t>111 E 9th St  Bloomington IN 47408-3316</t>
  </si>
  <si>
    <t>53-05-33-310-315.000-005</t>
  </si>
  <si>
    <t>Johnson, Robert Lowell &amp; Phyllis Ann</t>
  </si>
  <si>
    <t>220 N Madison St  Bloomington IN            47404-3961</t>
  </si>
  <si>
    <t>212 N Madison St  Bloomington IN            47404-3961</t>
  </si>
  <si>
    <t>53-01-31-819-000.000-005</t>
  </si>
  <si>
    <t>220 N Madison St   Bloomington IN              47404-3961</t>
  </si>
  <si>
    <t>216 N Madison St  Bloomington IN        47404-3961</t>
  </si>
  <si>
    <t>53-05-33-200-023.001-005</t>
  </si>
  <si>
    <t>Waterstone Bloomington Land LLC</t>
  </si>
  <si>
    <t>5784 Lake Forrest Dr Ste 100  Atlanta GA  30328-6205</t>
  </si>
  <si>
    <t>013-19330-01 Morton North Lot 1</t>
  </si>
  <si>
    <t>N Ashlynn Park Dr  Bloomington IN 47404</t>
  </si>
  <si>
    <t>53-05-33-200-023.002-005</t>
  </si>
  <si>
    <t>013-19330-02 Morton North Lot 2</t>
  </si>
  <si>
    <t>53-05-32-403-015.000-005</t>
  </si>
  <si>
    <t>Brummett, Melissa R</t>
  </si>
  <si>
    <t>809 W 9th St  Bloomington IN  47404-3266</t>
  </si>
  <si>
    <t>013-26230-00 FAIRVIEW LOT 38</t>
  </si>
  <si>
    <t>809 W 9th St  Bloomington IN 47404</t>
  </si>
  <si>
    <t>53-01-22-670-000.020-005</t>
  </si>
  <si>
    <t>Hillenburg, Anna Louise</t>
  </si>
  <si>
    <t>1709 W Gray St   Bloomington IN              47404-2746</t>
  </si>
  <si>
    <t>013-26700-20 Gray Lot 20</t>
  </si>
  <si>
    <t>629 N North St   Bloomington IN          47404-2746</t>
  </si>
  <si>
    <t>53-05-28-300-132.000-005</t>
  </si>
  <si>
    <t>Leach, William E. &amp; Patricia June</t>
  </si>
  <si>
    <t>2015 N Old State Road 37   Bloomington IN  47404-2025</t>
  </si>
  <si>
    <t>013-27060-00 PT SW 28-9-1W      1.271 A</t>
  </si>
  <si>
    <t>2015 N Old State Road 37   Bloomington IN 47404-2025</t>
  </si>
  <si>
    <t>53-05-32-411-044.000-005</t>
  </si>
  <si>
    <t>Bareikis, Anitra Wynne</t>
  </si>
  <si>
    <t>9 Barrow St   New York NY  10014-3861</t>
  </si>
  <si>
    <t>013-27880-00 WALDRONS LOT 24</t>
  </si>
  <si>
    <t>810 W 4th St   Bloomington IN 47404-5012</t>
  </si>
  <si>
    <t>53-05-32-413-022.000-005</t>
  </si>
  <si>
    <t>TJR Group, LLC</t>
  </si>
  <si>
    <t>PO Box 1601   Bloomington IN  47402-1601</t>
  </si>
  <si>
    <t>013-28140-00 ORIGINAL PLAT PT LOT 141</t>
  </si>
  <si>
    <t>108 S Rogers St  Bloomington IN        47404-4934</t>
  </si>
  <si>
    <t>53-05-32-207-036.000-005</t>
  </si>
  <si>
    <t>Laughlin, Robert B.; Laughlin , John I. &amp; Laughlin , Mark</t>
  </si>
  <si>
    <t>7065 S Fairfax Rd   Bloomington IN          47401-8947</t>
  </si>
  <si>
    <t>619 N Monroe St  Bloomington IN              47404-3229</t>
  </si>
  <si>
    <t>53-05-34-427-041.000-005</t>
  </si>
  <si>
    <t>McGarry, William J III(50%)&amp; McGarry, Kerry(25%)&amp; Bartnick, Shannon J(25%)</t>
  </si>
  <si>
    <t>521 E Grimes Ln   Bloomington IN             47401-5942</t>
  </si>
  <si>
    <t>013-31880-00 PT SE SE 34-9-1W .02A PLAT 93        5'X 136'</t>
  </si>
  <si>
    <t>E Edwards Row   Bloomington IN 47408</t>
  </si>
  <si>
    <t>53-05-34-427-005.000-005</t>
  </si>
  <si>
    <t>521 E Grimes Ln   Bloomington IN                47401-5942</t>
  </si>
  <si>
    <t>013-31885-00 PT SE SE (5'X62')      34-9-1W .007A      PLAT 92</t>
  </si>
  <si>
    <t>E Edwards Row  Bloomington IN 47408</t>
  </si>
  <si>
    <t>53-05-33-306-031.000-005</t>
  </si>
  <si>
    <t>PO Box 91  Clear Creek IN  47426-0091</t>
  </si>
  <si>
    <t>013-34140-00 BOLLMAN PLACE PT (S1/2) LOT 32</t>
  </si>
  <si>
    <t>53-05-20-403-052.000-005</t>
  </si>
  <si>
    <t>Prough, Scott</t>
  </si>
  <si>
    <t>3232 N Stoneycrest Rd   Bloomington IN  47404-1740</t>
  </si>
  <si>
    <t>013-36130-00 FRITZ TERRACE 2ND LOT 122</t>
  </si>
  <si>
    <t>3232 N Stoneycrest Rd   Bloomington IN 47404-1740</t>
  </si>
  <si>
    <t>53-05-33-404-004.000-005</t>
  </si>
  <si>
    <t>Hudgins, Spencer &amp; Marjorie Trusts</t>
  </si>
  <si>
    <t>C/O Stasny &amp; Horn IGP  PO Box 7676  Bloomington IN  47407-7676</t>
  </si>
  <si>
    <t>013-45730-00 UNIVERSITY COURTS 1ST PT LOT 4</t>
  </si>
  <si>
    <t>622 E 8th St   Bloomington IN 47408-3839</t>
  </si>
  <si>
    <t>53-11-03-100-075.000-006</t>
  </si>
  <si>
    <t>Ion Enterprises Inc</t>
  </si>
  <si>
    <t>PO Box 2400   Bloomington IN  47402-2400</t>
  </si>
  <si>
    <t>004-00540-00 PT W1/2 NE 3-7-1W 2.00A</t>
  </si>
  <si>
    <t>53-05-34-427-016.000-005</t>
  </si>
  <si>
    <t>521 E Grimes Ln  Bloomington IN  47401-5942</t>
  </si>
  <si>
    <t>013-31890-00 PT SE SE 34-9-1W .02A PLAT 94</t>
  </si>
  <si>
    <t>509 N Lincoln St   Bloomington IN       47408-3413</t>
  </si>
  <si>
    <t>1879 E Smithville Rd  Bloomington IN 47401-9363</t>
  </si>
  <si>
    <t>53-11-03-202-007.000-006</t>
  </si>
  <si>
    <t>Baugh/Whaley Investments, LLC</t>
  </si>
  <si>
    <t>4791 E SR 45   Bloomington IN  47408</t>
  </si>
  <si>
    <t>004-00600-00 GRIMES 3RD LOT 25 &amp; 26  SPRINGBROOK ON REAL ESTATE</t>
  </si>
  <si>
    <t>2210 E Stone St  Bloomington IN 47401</t>
  </si>
  <si>
    <t>53-00-40-275-000.000-006</t>
  </si>
  <si>
    <t>Wood, John C &amp; Denise M</t>
  </si>
  <si>
    <t>004-02750-00 GREENRIDGE CONDOMINIUMS PHASE I  BLDG 1 UNIT B-6</t>
  </si>
  <si>
    <t>9111 S Greenridge Ln   Bloomington IN 47401</t>
  </si>
  <si>
    <t>53-00-40-297-513.000-006</t>
  </si>
  <si>
    <t>McElroy, Joseph F &amp; Barbara M</t>
  </si>
  <si>
    <t>9787 Hoosier Village Dr  Indianapolis IN  46268-3931</t>
  </si>
  <si>
    <t>004-02975-13 HARBOUR POINTE PH 1 SEC 2GARAGE CG-4 HARBOUR POINTE DRIVE</t>
  </si>
  <si>
    <t>9788 S Harbour Pointe Dr                     Bloomington IN 47401</t>
  </si>
  <si>
    <t>Property: Omitted</t>
  </si>
  <si>
    <t>53-00-40-297-515.000-006</t>
  </si>
  <si>
    <t>004-02975-15 HARBOUR POINTE PH 1 SEC 2 GARAGE CG-6  9788 HARBOUR POINTE DRIVE</t>
  </si>
  <si>
    <t>9788 S Harbour Pointe Dr            Bloomington IN 47401</t>
  </si>
  <si>
    <t>53-00-40-297-527.000-006</t>
  </si>
  <si>
    <t>Logan, Laura</t>
  </si>
  <si>
    <t>9766 S Harbour Pointe Dr   Bloomington IN  47401</t>
  </si>
  <si>
    <t>004-02975-27 HARBOUR POINTE PH 1  SEC 4 GARAGE BG-1</t>
  </si>
  <si>
    <t>9766 S Harbour Pointe Dr          Bloomington IN 47401</t>
  </si>
  <si>
    <t>53-11-22-102-004.000-006</t>
  </si>
  <si>
    <t>Development Group Network Inc</t>
  </si>
  <si>
    <t>004-02986-05 POINTE COVE PH 2 LOT 5</t>
  </si>
  <si>
    <t>8828 S Morrison Ct  Bloomington IN 47401</t>
  </si>
  <si>
    <t>53-11-22-102-009.000-006</t>
  </si>
  <si>
    <t>004-02986-06 POINTE COVE PH 2 LOT 6</t>
  </si>
  <si>
    <t>8834 S Morrison Ct  Bloomington IN 47401</t>
  </si>
  <si>
    <t>53-00-40-299-569.000-006</t>
  </si>
  <si>
    <t>Malone, Julie K</t>
  </si>
  <si>
    <t>PO Box 129  Smithville IN  47458-0129</t>
  </si>
  <si>
    <t>004-02995-69 WATERS EDGE 2 AST SEC 1 UNIT W129</t>
  </si>
  <si>
    <t>9625 S Lake Ridge Dr  Bloomington IN 47401-8486</t>
  </si>
  <si>
    <t>53-11-03-202-023.000-006</t>
  </si>
  <si>
    <t>Kadlec, Brad L</t>
  </si>
  <si>
    <t>7102 S Mc Cormick Ln   Bloomington IN  47401</t>
  </si>
  <si>
    <t>004-03350-00 GRIMES 2ND LOT 17</t>
  </si>
  <si>
    <t>S Matlock St  Bloomington IN 47408</t>
  </si>
  <si>
    <t>53-11-14-300-021.000-006</t>
  </si>
  <si>
    <t>OnSite Investments LLC</t>
  </si>
  <si>
    <t>PO Box 5142  Bloomington IN  47407-5142</t>
  </si>
  <si>
    <t>004-04830-00 PT SE SW 14-7-1W .52A (LOT 1) PLAT 51</t>
  </si>
  <si>
    <t>8575 S Fairfax Rd  Bloomington IN    47401-8959</t>
  </si>
  <si>
    <t>53-11-01-200-008.000-006</t>
  </si>
  <si>
    <t>Ortega, Kristal</t>
  </si>
  <si>
    <t>4010 E Ramp Creek Rd   Bloomington IN  47401-9369</t>
  </si>
  <si>
    <t>004-05150-00 PT NW NW 1-7-1W 2.91A  PLAT 70 (SKYLINE ON REAL ESTATE)</t>
  </si>
  <si>
    <t>4010 E Ramp Creek Rd  Bloomington IN 47401-9369</t>
  </si>
  <si>
    <t>53-11-03-101-013.000-006</t>
  </si>
  <si>
    <t>Jeffries Family Partnership; Laughlin, Robert B,John I &amp; Mark D</t>
  </si>
  <si>
    <t>6680 S Fairfax Rd  Bloomington IN           47401-9349</t>
  </si>
  <si>
    <t>004-06390-00 CARTERS LOT 25 &amp; 26  Shannon on Real Estate</t>
  </si>
  <si>
    <t>6680 S Fairfax Rd   Bloomington IN    47401-9349</t>
  </si>
  <si>
    <t>53-11-03-101-019.000-006</t>
  </si>
  <si>
    <t>6680 S Fairfax Rd  Bloomington IN          47401-9349</t>
  </si>
  <si>
    <t>004-06400-00 CARTERS LOT 26 SHANNON ON REAL ESTATE</t>
  </si>
  <si>
    <t>6680 S Fairfax Rd  Bloomington IN     47401-9349</t>
  </si>
  <si>
    <t>53-11-29-301-039.000-006</t>
  </si>
  <si>
    <t>Mikels, Valerie Leigh</t>
  </si>
  <si>
    <t>PO Box 29  Harrodsburg IN  47434-0029</t>
  </si>
  <si>
    <t>004-07450-00 HARRODSBURG N1/2 LOT 47</t>
  </si>
  <si>
    <t>9271 S Third St  Harrodsburg IN 47434</t>
  </si>
  <si>
    <t>53-11-14-100-021.000-006</t>
  </si>
  <si>
    <t>Kinser, Mark D &amp; Regina D</t>
  </si>
  <si>
    <t>004-10130-00 PT S1/2 NE 14-7-1W 1.00A</t>
  </si>
  <si>
    <t>53-11-34-400-025.000-006</t>
  </si>
  <si>
    <t>Niswander, Savannah J &amp; Niswander, Henry M</t>
  </si>
  <si>
    <t>817 S Park Ave  Bloomington IN  47401</t>
  </si>
  <si>
    <t>004-10230-00 PT NE SE 34-7-1W 1.00A</t>
  </si>
  <si>
    <t>S Valley Mission Rd  Bloomington IN 47401</t>
  </si>
  <si>
    <t>53-11-01-301-019.000-006</t>
  </si>
  <si>
    <t>Liu, John Dennis</t>
  </si>
  <si>
    <t>3628 SE Tomahawk Dr  Tecumseh KS  66542-9025</t>
  </si>
  <si>
    <t>004-10690-01 PT S1/2 N1/2 1-7-1W 10.05A (MOORES CREEK ESTATES LOT 4)</t>
  </si>
  <si>
    <t>E Ramp Creek Rd  Bloomington IN 47401</t>
  </si>
  <si>
    <t>53-11-01-301-011.000-006</t>
  </si>
  <si>
    <t>004-10725-01 PT W1/2 1-7-1W 10.05A (MOORES CREEK ESTATES LOT 5)</t>
  </si>
  <si>
    <t>53-11-17-300-020.000-006</t>
  </si>
  <si>
    <t>53 Public Sq  Salem IN  47167-2056</t>
  </si>
  <si>
    <t>004-12220-00 PT NE SW 17-7-1W .05A PLAT 181</t>
  </si>
  <si>
    <t>W Cedar Bluff Rd  Bloomington IN 47403</t>
  </si>
  <si>
    <t>53-00-41-627-000.000-006</t>
  </si>
  <si>
    <t>Byrne, Benita E &amp; Beth Ann Sullivan</t>
  </si>
  <si>
    <t>17616 Dorman Rd  Lithia FL  33547-1707</t>
  </si>
  <si>
    <t>004-16270-00 PT NW SE 29-7-1W .50A</t>
  </si>
  <si>
    <t>W Popcorn Rd  Bloomington IN 47403</t>
  </si>
  <si>
    <t>53-11-05-300-029.000-006</t>
  </si>
  <si>
    <t>Turpin, Rick D.</t>
  </si>
  <si>
    <t>1190 W Rogers Rd  Bloomington IN       47403-9679</t>
  </si>
  <si>
    <t>1190 W Rogers Rd  Bloomington IN 47403-9679</t>
  </si>
  <si>
    <t>53-10-08-100-006.000-007</t>
  </si>
  <si>
    <t>Roberts, Warren E. &amp; Barbara</t>
  </si>
  <si>
    <t>005-04930-00 PT NW NE 8-7-2W 39.99 Plat 2</t>
  </si>
  <si>
    <t>S Burch Rd   Bloomington IN 47403</t>
  </si>
  <si>
    <t>53-10-03-100-018.000-007</t>
  </si>
  <si>
    <t>Wingler, Randy L &amp; Rebecca L</t>
  </si>
  <si>
    <t>6625 W Duvall Rd  Bloomington IN         47403-8993</t>
  </si>
  <si>
    <t>005-05020-00 PT SW NE 3-7-2W 10.00A  PLAT 8</t>
  </si>
  <si>
    <t>6625 W Duvall Rd  Bloomington IN    47403-8993</t>
  </si>
  <si>
    <t>53-08-17-102-029.000-008</t>
  </si>
  <si>
    <t>Leffler, James H</t>
  </si>
  <si>
    <t>502 E Cardinal Glen Dr  Bloomington IN  47401-9492</t>
  </si>
  <si>
    <t>014-06650-00 COUNTRY CLUB MANORS LOT 67</t>
  </si>
  <si>
    <t>633 W Green Rd  Bloomington IN      47403-4326</t>
  </si>
  <si>
    <t>53-08-21-300-084.000-008</t>
  </si>
  <si>
    <t>Bower, William C &amp; Kip Lee</t>
  </si>
  <si>
    <t>014-07980-00 PT SW SW 21-8-1W 1.00A  PLAT 175</t>
  </si>
  <si>
    <t>53-08-36-300-025.000-008</t>
  </si>
  <si>
    <t>Flynn, Cynthia J; Deckard, Ricky A &amp; Deckard, Terry D W/L/E Deckard, Winona K</t>
  </si>
  <si>
    <t>4315 E Ramp Creek Rd  Bloomington IN  47401-9758</t>
  </si>
  <si>
    <t>014-08220-00 PT NE SW 36-8-1W 1.42A  PLAT 45</t>
  </si>
  <si>
    <t>4315 E Ramp Creek Rd  Bloomington IN 47401-9758</t>
  </si>
  <si>
    <t>53-08-36-300-023.000-008</t>
  </si>
  <si>
    <t>Dickens, Sandra K</t>
  </si>
  <si>
    <t>6686 S Shields Ridge Rd  Bloomington IN  47401-9549</t>
  </si>
  <si>
    <t>014-08520-00 Dickens Tract in Mickey Reeves Type E</t>
  </si>
  <si>
    <t>53-08-34-305-038.000-008</t>
  </si>
  <si>
    <t>Broxton, Paul G</t>
  </si>
  <si>
    <t>6465 S Sanders C St  Bloomington IN  47401</t>
  </si>
  <si>
    <t>014-09050-00 SANDERS BLK 41 LOT 3</t>
  </si>
  <si>
    <t>6465 S Sanders C St  Bloomington IN 47401-9474</t>
  </si>
  <si>
    <t>53-08-28-201-007.000-008</t>
  </si>
  <si>
    <t>Feltner, Nichole</t>
  </si>
  <si>
    <t>5521 S Old State Road 37  Bloomington IN  47401</t>
  </si>
  <si>
    <t>014-11490-00 JACKSON CREEK STATION LOT 6</t>
  </si>
  <si>
    <t>53-08-07-200-023.000-008</t>
  </si>
  <si>
    <t>Friley, Lillian E.</t>
  </si>
  <si>
    <t>1620 S Weimer Rd  Bloomington IN        47403-2868</t>
  </si>
  <si>
    <t>014-11880-00 PT SE NW 7-8-1W .66A</t>
  </si>
  <si>
    <t>1620 S Weimer Rd  Bloomington IN 47403-2868</t>
  </si>
  <si>
    <t>53-08-21-200-048.000-008</t>
  </si>
  <si>
    <t>PINE BREEZE HOLDINGS LLC</t>
  </si>
  <si>
    <t>7199 S Lodge Rd  Bloomington IN           47403-9195</t>
  </si>
  <si>
    <t>014-12680-00 PT SE NW 21-8-1W 1.00A  PLAT 97</t>
  </si>
  <si>
    <t>4537 S State Road 37  Bloomington IN 47403</t>
  </si>
  <si>
    <t>53-08-21-200-040.000-008</t>
  </si>
  <si>
    <t>014-12690-00 PT SE NW 21-8-1W 1.00A  PLAT 276</t>
  </si>
  <si>
    <t>4603 S Old State Road 37                  Bloomington IN 47401-7488</t>
  </si>
  <si>
    <t>53-08-21-200-134.000-008</t>
  </si>
  <si>
    <t>7199 S Lodge Rd  Bloomington IN            47403-9195</t>
  </si>
  <si>
    <t>014-12700-00 PT SE NW 21-8-1W 1.00A   PLAT 61</t>
  </si>
  <si>
    <t>4535 S Old State Road 37            Bloomington IN 47404</t>
  </si>
  <si>
    <t>53-08-22-400-014.000-008</t>
  </si>
  <si>
    <t>Hawkins, William R</t>
  </si>
  <si>
    <t>2853 E Schacht Rd  Bloomington IN           47401-8810</t>
  </si>
  <si>
    <t>014-14460-00 PT SE SE 22-8-1W 1.40A PLAT 44</t>
  </si>
  <si>
    <t>2853 E Schacht Rd  Bloomington IN 47401-8810</t>
  </si>
  <si>
    <t>53-08-17-108-001.000-008</t>
  </si>
  <si>
    <t>Jenks, Lisa A</t>
  </si>
  <si>
    <t>014-17410-21 COUNTRY CLUB HILLS PH 2 SEC 1 LOT 21</t>
  </si>
  <si>
    <t>53-08-26-300-047.000-008</t>
  </si>
  <si>
    <t>Bush, Giovanni</t>
  </si>
  <si>
    <t>PO Box 3775  Palm Desert CA  92261</t>
  </si>
  <si>
    <t>014-21240-00 PT SW 26-8-1W 7.00A  PLAT 51</t>
  </si>
  <si>
    <t>53-08-26-300-030.000-008</t>
  </si>
  <si>
    <t>014-21250-00 PT E1/2 SW 26-8-1W 3.50A PLAT 58</t>
  </si>
  <si>
    <t>53-08-21-200-020.000-008</t>
  </si>
  <si>
    <t>Summers, Sam</t>
  </si>
  <si>
    <t>4633 S Old State Rd 37  Bloomington IN  47401</t>
  </si>
  <si>
    <t>014-21840-00 PT E1/2 NW 21-8-1W 1.00A</t>
  </si>
  <si>
    <t>53-08-28-400-001.000-008</t>
  </si>
  <si>
    <t>014-22150-02 PT NE SE 28-8-1W 1.00A PLAT 115</t>
  </si>
  <si>
    <t>5530 S Fairfax Rd  Bloomington IN 47401</t>
  </si>
  <si>
    <t>53-08-28-401-010.000-008</t>
  </si>
  <si>
    <t>014-22150-03 FALL CREEK ESTATES LOT 1</t>
  </si>
  <si>
    <t>E Linda Ln  Bloomington IN 47401</t>
  </si>
  <si>
    <t>53-08-28-400-003.000-008</t>
  </si>
  <si>
    <t>014-22150-04 PT NE SE 28-8-1W 5.00A   PLAT 122</t>
  </si>
  <si>
    <t>5570 S Fairfax Rd  Bloomington IN 47401</t>
  </si>
  <si>
    <t>53-08-34-305-018.000-008</t>
  </si>
  <si>
    <t>014-22420-00 SANDERS BLK 35</t>
  </si>
  <si>
    <t>53-01-42-403-031.000-008</t>
  </si>
  <si>
    <t>Madden, Kenyon</t>
  </si>
  <si>
    <t>708 S Cory Ln Lot 47  Bloomington IN       47403-2009</t>
  </si>
  <si>
    <t>014-24030-31 BLDG. ON LEASED LAND - LOT 47  SHADY ACRES</t>
  </si>
  <si>
    <t>708 S Cory Ln #47  Bloomington IN         47403-2045</t>
  </si>
  <si>
    <t>53-08-21-100-049.000-008</t>
  </si>
  <si>
    <t>Scrogham, Gleeda I</t>
  </si>
  <si>
    <t>717 E Crestline Dr  Bloomington IN           47401-9000</t>
  </si>
  <si>
    <t>014-29820-00 PT SW NE 21-8-1W .58A  PLAT 165</t>
  </si>
  <si>
    <t>717 E Crestline Dr  Bloomington IN     47401-9000</t>
  </si>
  <si>
    <t>53-08-23-300-011.000-008</t>
  </si>
  <si>
    <t>Rowland, Todd Richard &amp; Jeanne Marie Price</t>
  </si>
  <si>
    <t>3465 E Terra Cove Ct  Bloomington IN  47401-9648</t>
  </si>
  <si>
    <t>014-32131-10 HIGHGROVE LOT 10</t>
  </si>
  <si>
    <t>3068 E Chase Ln  Bloomington IN         47401-9706</t>
  </si>
  <si>
    <t>53-08-26-300-023.000-008</t>
  </si>
  <si>
    <t>Weaver, Thomas M &amp; Brenda L</t>
  </si>
  <si>
    <t>5785 S Handy Rd  Bloomington IN      47401-9662</t>
  </si>
  <si>
    <t>014-32330-00 PT SE SW 26-8-1W .25A</t>
  </si>
  <si>
    <t>5785 S Handy Rd  Bloomington IN        47401-9662</t>
  </si>
  <si>
    <t>53-08-26-400-018.000-008</t>
  </si>
  <si>
    <t>Branam, Jerry Dean</t>
  </si>
  <si>
    <t>3382 S Burk Ct  Bloomington IN  47401</t>
  </si>
  <si>
    <t>014-32500-00 PT SW SE 26-8-1W 1.35A  HMSTD ON 014-32500-01</t>
  </si>
  <si>
    <t>5855 S Handy Rd  Bloomington IN 47401</t>
  </si>
  <si>
    <t>53-08-26-400-020.000-008</t>
  </si>
  <si>
    <t>3382 S Burks Ct  Bloomington IN  47401</t>
  </si>
  <si>
    <t>014-32500-01 PT SW SE 26-8-1W 3.65A</t>
  </si>
  <si>
    <t>5857 S Handy Rd  Bloomington IN 47401</t>
  </si>
  <si>
    <t>53-08-06-102-017.000-008</t>
  </si>
  <si>
    <t>Pilgrim Holiness Church, Trustees Of</t>
  </si>
  <si>
    <t>609 S Cory Ln  Bloomington IN  47403-2034</t>
  </si>
  <si>
    <t>014-38020-00 SUNSET HILL PT LOT 11</t>
  </si>
  <si>
    <t>53-08-08-405-069.000-009</t>
  </si>
  <si>
    <t>Atkins, Rosie &amp; Atkins , Mike L</t>
  </si>
  <si>
    <t>015-00845-00 Broadview 2nd           Part Lot 2</t>
  </si>
  <si>
    <t>53-08-04-200-187.000-009</t>
  </si>
  <si>
    <t>H. P. Land Partnership</t>
  </si>
  <si>
    <t>PO Box 2057  Bloomington IN  47402-2057</t>
  </si>
  <si>
    <t>015-01820-00 Seminary Pt Lot 63</t>
  </si>
  <si>
    <t>53-08-01-301-047.000-009</t>
  </si>
  <si>
    <t>Beard, Ben A</t>
  </si>
  <si>
    <t>986 S State Road 446  Bloomington IN  47401-8838</t>
  </si>
  <si>
    <t>015-01820-05 Gentry Est I L5</t>
  </si>
  <si>
    <t>986 S State Road 446  Bloomington IN 47401-8838</t>
  </si>
  <si>
    <t>53-01-50-500-001.000-009</t>
  </si>
  <si>
    <t>Bloomington Development Corporation</t>
  </si>
  <si>
    <t>509 E 3rd St  Bloomington IN  47401-3654</t>
  </si>
  <si>
    <t>015-05000-01 SPICEWOOD II SECTION 2 .06A</t>
  </si>
  <si>
    <t>S Buttonwood Ln  Bloomington IN 47401</t>
  </si>
  <si>
    <t>53-08-05-200-035.000-009</t>
  </si>
  <si>
    <t>Smith Family LLC</t>
  </si>
  <si>
    <t>3734 E Villa Glen Ct  Bloomington IN  47401</t>
  </si>
  <si>
    <t>015-10150-00 Med. Offices Of Blgtn Unit A</t>
  </si>
  <si>
    <t>53-01-51-015-001.000-009</t>
  </si>
  <si>
    <t>015-10150-01 Medical Offices Unit B</t>
  </si>
  <si>
    <t>53-01-51-015-002.000-009</t>
  </si>
  <si>
    <t>015-10150-02 Medical Offices Unit C</t>
  </si>
  <si>
    <t>53-01-51-354-522.000-009</t>
  </si>
  <si>
    <t>Smith, Carl B LLC</t>
  </si>
  <si>
    <t>015-13545-22 3RD &amp; SMITH OFFICE PARK UNIT 102</t>
  </si>
  <si>
    <t>3925 E Hagan St #102  Bloomington IN 47401-8649</t>
  </si>
  <si>
    <t>53-08-06-401-007.000-009</t>
  </si>
  <si>
    <t>Venture, Properties Llc</t>
  </si>
  <si>
    <t>015-18485-00 Embich Lot 8</t>
  </si>
  <si>
    <t>53-08-04-310-093.000-009</t>
  </si>
  <si>
    <t>Morgan, Hannah Kaylee</t>
  </si>
  <si>
    <t>015-21130-00 DRISCOLL LOT 113</t>
  </si>
  <si>
    <t>1409 S Lincoln St  Bloomington IN 47408</t>
  </si>
  <si>
    <t>53-01-52-482-500.000-009</t>
  </si>
  <si>
    <t>Ottmers, Michael K</t>
  </si>
  <si>
    <t>015-24825-00 PT SE NE 8-8-1W  .25A Plat 31</t>
  </si>
  <si>
    <t>2008 S Rockport Rd  Bloomington IN 47403-3336</t>
  </si>
  <si>
    <t>53-01-52-587-001.000-009</t>
  </si>
  <si>
    <t>Philpott-quraan, Gloria</t>
  </si>
  <si>
    <t>122 E Ridgeview Dr  Bloomington IN        47401-7316</t>
  </si>
  <si>
    <t>015-25870-01 Sunny Slopes Lot 6</t>
  </si>
  <si>
    <t>122 E Ridgeview Dr   Bloomington IN 47401-7316</t>
  </si>
  <si>
    <t>53-08-10-207-005.000-009</t>
  </si>
  <si>
    <t>Maneewan, Mayuree</t>
  </si>
  <si>
    <t>1824 S Maxwell St  Bloomington IN  47401</t>
  </si>
  <si>
    <t>015-26290-00 HUNTINGTON PARK E1/2 LOT 81</t>
  </si>
  <si>
    <t>1824 S Maxwell St  Bloomington IN        47401-6707</t>
  </si>
  <si>
    <t>53-08-04-401-011.000-009</t>
  </si>
  <si>
    <t>Carlton, Donald J. &amp; Donna M.</t>
  </si>
  <si>
    <t>015-26350-00 Maxwell Manors        L195 &amp; Pt L196</t>
  </si>
  <si>
    <t>53-08-08-403-090.000-009</t>
  </si>
  <si>
    <t>015-26875-00 BROADVIEW PARK LOT 89</t>
  </si>
  <si>
    <t>53-08-08-403-196.000-009</t>
  </si>
  <si>
    <t>Laughlin, John I &amp; Betty</t>
  </si>
  <si>
    <t>804 1/2 W Ralston Dr  Bloomington IN 47403-3302</t>
  </si>
  <si>
    <t>53-08-10-202-006.000-009</t>
  </si>
  <si>
    <t>Garratt, Randall E</t>
  </si>
  <si>
    <t>1809 E Thornton Dr  Bloomington IN  47401</t>
  </si>
  <si>
    <t>015-30390-08 BEECHWOOD MANOR II LOT 9</t>
  </si>
  <si>
    <t>1809 E Thornton Dr  Bloomington IN 47401-6688</t>
  </si>
  <si>
    <t>53-01-53-069-618.000-009</t>
  </si>
  <si>
    <t>Dutch LLC</t>
  </si>
  <si>
    <t>1712 Pioneer Ave Ste 895 Cheyenne WY  82001-4406</t>
  </si>
  <si>
    <t>015-30696-18 BROOKSTONE TRACT A   ANNEXED 3-1-97 FROM 014-30696-18</t>
  </si>
  <si>
    <t>S Daniel St  Bloomington IN 47401</t>
  </si>
  <si>
    <t>53-08-09-104-013.000-009</t>
  </si>
  <si>
    <t>Midland Cut Stone Co Inc</t>
  </si>
  <si>
    <t>1600 S Huntington Dr  Bloomington IN   47401-6619</t>
  </si>
  <si>
    <t>015-36160-00 BARCLAY GARDENS PT LOT 89</t>
  </si>
  <si>
    <t>S Park Ave  Bloomington IN 47401</t>
  </si>
  <si>
    <t>53-08-09-104-022.000-009</t>
  </si>
  <si>
    <t>015-36170-00 BARCLAY GARDENS PT LOT 90</t>
  </si>
  <si>
    <t>53-08-09-104-144.000-009</t>
  </si>
  <si>
    <t>1600 S Huntington Dr  Bloomington IN     47401-6619</t>
  </si>
  <si>
    <t>015-36180-00 BARCLAY GARDENS PT LOT 92</t>
  </si>
  <si>
    <t>E Thorton Dr  Bloomington IN 47401</t>
  </si>
  <si>
    <t>53-08-09-104-183.000-009</t>
  </si>
  <si>
    <t>015-36190-00 BARCLAY GARDENS LOT 93</t>
  </si>
  <si>
    <t>E Thornton Dr  Bloomington IN 47401</t>
  </si>
  <si>
    <t>53-08-09-104-074.000-009</t>
  </si>
  <si>
    <t>S Huntington Dr  Bloomington IN 47401</t>
  </si>
  <si>
    <t>53-08-09-104-184.000-009</t>
  </si>
  <si>
    <t>1600 S Huntington Dr  Bloomington IN    47401-6619</t>
  </si>
  <si>
    <t>015-36210-00 BARCLAY GARDENS LOT 95</t>
  </si>
  <si>
    <t>53-08-09-104-050.000-009</t>
  </si>
  <si>
    <t>015-36220-00 BARCLAY GARDENS LOT 96</t>
  </si>
  <si>
    <t>53-08-06-401-028.000-009</t>
  </si>
  <si>
    <t>015-36495-00 Embich Lot 9</t>
  </si>
  <si>
    <t>920 S Ransom Ln  Bloomington IN    47403-2066</t>
  </si>
  <si>
    <t>53-08-03-304-002.000-009</t>
  </si>
  <si>
    <t>Zemach, Eddy Mordechai Trust</t>
  </si>
  <si>
    <t>1820 E Southdowns Dr  Bloomington IN  47401-6059</t>
  </si>
  <si>
    <t>015-40190-00 ROB-BEN-MAR 2ND LOT 39</t>
  </si>
  <si>
    <t>1820 E Southdowns Dr  Bloomington IN 47401-6059</t>
  </si>
  <si>
    <t>53-08-03-305-053.000-009</t>
  </si>
  <si>
    <t>Rayfield, Russell Platt;</t>
  </si>
  <si>
    <t>1010 S Jordan Ave  Bloomington IN            47401-5153</t>
  </si>
  <si>
    <t>015-44400-00 Maxwell Manors Lot 87</t>
  </si>
  <si>
    <t>1010 S Jordan Ave  Bloomington IN 47401-5153</t>
  </si>
  <si>
    <t>53-08-05-404-015.000-009</t>
  </si>
  <si>
    <t>Elliott, Michele</t>
  </si>
  <si>
    <t>2332 Mount Auburn Rd  Evansville IN      47720-5444</t>
  </si>
  <si>
    <t>015-54050-00 Duncans Lot 7</t>
  </si>
  <si>
    <t>1122 S Rogers St  Bloomington IN 47403</t>
  </si>
  <si>
    <t>53-08-09-104-054.000-009</t>
  </si>
  <si>
    <t>015-54640-00 BARCLAY GARDENS PT LOT 17</t>
  </si>
  <si>
    <t>53-12-16-400-030.000-010</t>
  </si>
  <si>
    <t>Murphy, Robert J</t>
  </si>
  <si>
    <t>006-01750-00 PT NE SE 16-7-1E .75A  PLAT #34</t>
  </si>
  <si>
    <t>S State Road 446  Bloomington IN 47401</t>
  </si>
  <si>
    <t>53-12-10-300-001.000-010</t>
  </si>
  <si>
    <t>7227 Amherst LLC</t>
  </si>
  <si>
    <t>PO Box 3348  Munster IN  46321-0348</t>
  </si>
  <si>
    <t>006-01940-00 PT W1/2 SW 10-7-1E 2.00A</t>
  </si>
  <si>
    <t>E Burgoon Church Rd  Bloomington IN 47401</t>
  </si>
  <si>
    <t>53-12-19-200-010.000-010</t>
  </si>
  <si>
    <t>Owings, Burtal V.</t>
  </si>
  <si>
    <t>C/o Sarah Sue Garner  214 W Stop 11 Rd  Indianapolis IN  46217-4227</t>
  </si>
  <si>
    <t>006-02155-00 PT NE NW 19-7-1E 2.50A</t>
  </si>
  <si>
    <t>E Hardin Ridge Rd  Heltonville IN 47436</t>
  </si>
  <si>
    <t>53-04-14-104-028.000-011</t>
  </si>
  <si>
    <t>Davis, Paul E</t>
  </si>
  <si>
    <t>4677 W Harvest Ln  Bloomington IN         47404-9140</t>
  </si>
  <si>
    <t>007-00270-31 AUTUMN HILLS LOT 114</t>
  </si>
  <si>
    <t>4677 W Harvest Ln  Bloomington IN 47404-9140</t>
  </si>
  <si>
    <t>53-04-13-203-009.000-011</t>
  </si>
  <si>
    <t>Callaway, Christopher P.</t>
  </si>
  <si>
    <t>4667 W Richland Plaza Dr  Bloomington IN  47404-9777</t>
  </si>
  <si>
    <t>007-10370-00 LYNWOOD ESTATES LOT 10</t>
  </si>
  <si>
    <t>4290 W Crestwood Dr  Bloomington IN 47404-9514</t>
  </si>
  <si>
    <t>53-04-24-101-050.000-011</t>
  </si>
  <si>
    <t>Slaughter, Sharon Lee Et A</t>
  </si>
  <si>
    <t>C/o Austin Polley  6107 W Merry Way Ln  Bloomington IN  47404-1120</t>
  </si>
  <si>
    <t>007-13020-00 KING &amp; STANGER BABY FARM PT 18 &amp; 19</t>
  </si>
  <si>
    <t>6107 W Merry Way Ln  Bloomington IN 47404-1120</t>
  </si>
  <si>
    <t>53-04-21-100-004.000-011</t>
  </si>
  <si>
    <t>Farkas, Piroska A.</t>
  </si>
  <si>
    <t>5829 Gulf Rd  Milton FL  32583-2324</t>
  </si>
  <si>
    <t>007-14740-00 PT NW NE 21-9-2W 2.44A PLAT 33</t>
  </si>
  <si>
    <t>4000 N Louden Rd  Bloomington IN 47404-9716</t>
  </si>
  <si>
    <t>53-04-36-303-053.000-011</t>
  </si>
  <si>
    <t>Stoll, Darrell W &amp; Betty J</t>
  </si>
  <si>
    <t>c/o Barton G &amp; Ashley L Cotner  4130 W 3rd St  Bloomington IN  47404-4874</t>
  </si>
  <si>
    <t>007-14780-00 HIGHLAND VILLAGE PT LOT 10</t>
  </si>
  <si>
    <t>4130 W 3rd St  Bloomington IN             47404-4874</t>
  </si>
  <si>
    <t>53-04-31-300-023.000-011</t>
  </si>
  <si>
    <t>Hamm, Darrin T &amp; Lisa Z</t>
  </si>
  <si>
    <t>12679 E McVille Rd  Solsberry IN  47459</t>
  </si>
  <si>
    <t>007-18610-00 PT W1/2 SW 31-9-2W 1.16A  PLAT 23</t>
  </si>
  <si>
    <t>9795 W State Road 48   Bloomington IN 47404-9382</t>
  </si>
  <si>
    <t>53-04-15-100-022.000-011</t>
  </si>
  <si>
    <t>Altop, Scott</t>
  </si>
  <si>
    <t>4549 N Hartstrait Rd  Bloomington IN       47404-9318</t>
  </si>
  <si>
    <t>007-18800-00 PT N1/2 NE 15-9-2W .43A</t>
  </si>
  <si>
    <t>4549 N Hartstrait Rd  Bloomington IN 47404-9318</t>
  </si>
  <si>
    <t>53-04-35-300-038.000-011</t>
  </si>
  <si>
    <t>Ray, Deborah K</t>
  </si>
  <si>
    <t>007-20250-01 PT NE SW 35-9-2W 2.328 A Plat 85</t>
  </si>
  <si>
    <t>53-04-14-200-004.000-013</t>
  </si>
  <si>
    <t>Hill, Michael Stephen</t>
  </si>
  <si>
    <t>5350 W Sycks Ct  Bloomington IN           47404-9653</t>
  </si>
  <si>
    <t>009-00050-00 PT NE NW 14-9-2W 1.033A  PLAT 75</t>
  </si>
  <si>
    <t>5555 W State Road 46  Bloomington IN 47404-9651</t>
  </si>
  <si>
    <t>53-04-10-104-040.000-013</t>
  </si>
  <si>
    <t>Arthur, Bradley &amp; Ashley</t>
  </si>
  <si>
    <t>442 Tamera Ln  Ellettsville IN  47429-1638</t>
  </si>
  <si>
    <t>009-00480-00 KELLI HEIGHTS 1ST LOT 12</t>
  </si>
  <si>
    <t>442 W Tamera Ln  Ellettsville IN                47429-1638</t>
  </si>
  <si>
    <t>53-04-13-300-002.004-013</t>
  </si>
  <si>
    <t>Rubicon Property Group, LLC</t>
  </si>
  <si>
    <t>4253 N Melvin Ln  Bloomington IN  47404</t>
  </si>
  <si>
    <t>009-00595-04 Cedar Bluff Lot 5 Amendment 1 Lot 5D</t>
  </si>
  <si>
    <t>4326 N Cypress Ln  Bloomington IN 47404</t>
  </si>
  <si>
    <t>53-04-10-214-005.000-013</t>
  </si>
  <si>
    <t>Snyder, Darren</t>
  </si>
  <si>
    <t>3223 N Smith Pike Bloomington IN  47404</t>
  </si>
  <si>
    <t>009-02070-00 WHITESELL LOT 24</t>
  </si>
  <si>
    <t>221 W Association St  Ellettsville IN 47429</t>
  </si>
  <si>
    <t>53-04-03-300-028.000-013</t>
  </si>
  <si>
    <t>Smith, Donald E &amp; Beverly J Living Trust</t>
  </si>
  <si>
    <t>2510 S Hickory Leaf Dr  Bloomington IN  47403</t>
  </si>
  <si>
    <t>009-02190-00 PT SW SW 3-9-2W .18A</t>
  </si>
  <si>
    <t>1020 W Grant St  Ellettsville IN 47429</t>
  </si>
  <si>
    <t>53-04-10-400-028.000-013</t>
  </si>
  <si>
    <t>Broxton, Lee</t>
  </si>
  <si>
    <t>4075 Judee Dr  Bloomington IN  47401</t>
  </si>
  <si>
    <t>009-02980-00 PT SE SE 10-9-2W 1.33A  PLAT 191</t>
  </si>
  <si>
    <t>5810 W State Road 46  Bloomington IN 47404-9359</t>
  </si>
  <si>
    <t>53-00-90-300-064.000-013</t>
  </si>
  <si>
    <t>Courter, Stephen W &amp; Florence B</t>
  </si>
  <si>
    <t>4721 W Teresa Ln  Bloomington IN            47404-8978</t>
  </si>
  <si>
    <t>009-03000-64 Union Valley Farms 3rd Part Lot 64</t>
  </si>
  <si>
    <t>4721 W Teresa Ln  Bloomington IN   47404-8978</t>
  </si>
  <si>
    <t>53-04-10-400-042.000-013</t>
  </si>
  <si>
    <t>Grubb, Donald E &amp; Waneta J Revocable Trust</t>
  </si>
  <si>
    <t>1498 Lieutenant Ln  Bloomington IN               47401-9645</t>
  </si>
  <si>
    <t>009-04010-00 PT NE 10-9-2W .34A  PLAT 198</t>
  </si>
  <si>
    <t>W Temperance St  Ellettsville IN 47429</t>
  </si>
  <si>
    <t>53-00-90-891-000.000-013</t>
  </si>
  <si>
    <t>Bunge, Bahia Ray</t>
  </si>
  <si>
    <t>1409 S Lincoln St  Bloomington IN             47401-5853</t>
  </si>
  <si>
    <t>009-08910-00 SHARPS 1ST            LOT 169 &amp; PT LOT 78</t>
  </si>
  <si>
    <t>808 W Main St  Ellettsville IN 47429</t>
  </si>
  <si>
    <t>53-04-10-304-024.000-013</t>
  </si>
  <si>
    <t>Richland Township Trustee</t>
  </si>
  <si>
    <t>416 South Park Street   Ellettsville IN  47429</t>
  </si>
  <si>
    <t>009-11440-00 HALCYON HEIGHTS LOTS 25 &amp; 24</t>
  </si>
  <si>
    <t>422 E Chester Dr  Ellettsville IN 47429</t>
  </si>
  <si>
    <t>53-04-10-207-017.000-013</t>
  </si>
  <si>
    <t>Nite Owl Enterprises LLC</t>
  </si>
  <si>
    <t>C/O Dean Kelley  3302 West wart Rd  Spencer IN  47460</t>
  </si>
  <si>
    <t>009-11510-00 SHARPS 2ND PT LOT 96 &amp; PT LOT 95</t>
  </si>
  <si>
    <t>53-00-92-326-533.000-013</t>
  </si>
  <si>
    <t>May, Mark &amp; Beth</t>
  </si>
  <si>
    <t>1124 S Deer Run  Ellettsville IN  47429-2050</t>
  </si>
  <si>
    <t>009-23265-33 GREENBRIER MEADOWS 1ST SEC 1 LOT 33</t>
  </si>
  <si>
    <t>1124 S Deer Run  Ellettsville IN 47429</t>
  </si>
  <si>
    <t>53-07-35-102-017.000-014</t>
  </si>
  <si>
    <t>Hepfer, Paul</t>
  </si>
  <si>
    <t>924 E Atwater Ave  Bloomington IN          47401-3600</t>
  </si>
  <si>
    <t>010-02430-00 BROMO 1ST            LOTS 1-17</t>
  </si>
  <si>
    <t>E Elkins Rd   Nashville IN 47448</t>
  </si>
  <si>
    <t>53-07-20-100-027.000-014</t>
  </si>
  <si>
    <t>Guidry, John W</t>
  </si>
  <si>
    <t>4380 S State Road 446   Bloomington IN  47401-9142</t>
  </si>
  <si>
    <t>010-03350-00 PT SW NE 20-8-1E 5.00A  PLAT 69</t>
  </si>
  <si>
    <t>4380 S State Road 446  Bloomington IN 47401</t>
  </si>
  <si>
    <t>53-07-17-100-044.000-014</t>
  </si>
  <si>
    <t>Mills, Jerry</t>
  </si>
  <si>
    <t>6987 E Gross Ln  Bloomington IN  47401</t>
  </si>
  <si>
    <t>010-06330-00 PT SE NE 17-8-1E 1.53A     PLAT 52</t>
  </si>
  <si>
    <t>6987 E Gross Ln  Bloomington IN       47401-9195</t>
  </si>
  <si>
    <t>53-07-33-202-016.000-014</t>
  </si>
  <si>
    <t>Falconer, Beverly Lorraine</t>
  </si>
  <si>
    <t>7300 E Salt Creek Dr  Bloomington IN      47401-8125</t>
  </si>
  <si>
    <t>010-07680-00 WINDFREE ESTATES LOT 12</t>
  </si>
  <si>
    <t>7300 E Salt Creek Dr  Bloomington IN 47401-9127</t>
  </si>
  <si>
    <t>53-07-33-202-043.000-014</t>
  </si>
  <si>
    <t>010-07690-00 WINDFREE ESTATES LOT 13</t>
  </si>
  <si>
    <t>7300 E Salt Creek Dr  Bloomington IN 47401</t>
  </si>
  <si>
    <t>53-07-35-101-004.000-014</t>
  </si>
  <si>
    <t>Carteaux, Daniel E</t>
  </si>
  <si>
    <t>8345 NW 66th St  #8062  Miami FL  33166</t>
  </si>
  <si>
    <t>010-08810-00 CARPENTERS          LOT 19</t>
  </si>
  <si>
    <t>9014 S Ella St  Nashville IN 47448</t>
  </si>
  <si>
    <t>53-07-05-100-029.000-014</t>
  </si>
  <si>
    <t>Prince, Jesse</t>
  </si>
  <si>
    <t>713 E Crestline Drive  Bloomington IN  47401</t>
  </si>
  <si>
    <t>010-09040-00 PT E1/2 NE 5-8-1E .11A   PLAT 45</t>
  </si>
  <si>
    <t>E Bender Rd  Bloomington IN 47401</t>
  </si>
  <si>
    <t>53-07-33-202-017.000-014</t>
  </si>
  <si>
    <t>Felton, Clarence W Rev Trust</t>
  </si>
  <si>
    <t>7230 E Windfree Ln  Bloomington IN       47401-9431</t>
  </si>
  <si>
    <t>010-09240-00 WINDFREE ESTATES LOT 31 &amp; 32</t>
  </si>
  <si>
    <t>7230 E Windfree Ln  Bloomington IN 47401-9431</t>
  </si>
  <si>
    <t>53-09-01-302-025.000-015</t>
  </si>
  <si>
    <t>Seeber, John</t>
  </si>
  <si>
    <t>PO Box 366  Bloomington IN  47402-0366</t>
  </si>
  <si>
    <t>016-02170-00 CURRY COURT      LOT 13</t>
  </si>
  <si>
    <t>W Curry Ct  Bloomington IN 47403</t>
  </si>
  <si>
    <t>53-09-28-100-010.000-015</t>
  </si>
  <si>
    <t>Deckard, Jerry W &amp; Deckard, Christopher J</t>
  </si>
  <si>
    <t>3274 N Legion Rd  Solsberry IN  47459</t>
  </si>
  <si>
    <t>016-05380-03 PT NE 28-8-2W 10.10A  PLAT 115</t>
  </si>
  <si>
    <t>5612 S Cardwell Rd  Bloomington IN 47403</t>
  </si>
  <si>
    <t>53-09-31-400-008.000-015</t>
  </si>
  <si>
    <t>Conder, Larry G &amp; Janice M</t>
  </si>
  <si>
    <t>6510 S Breeden Rd  Bloomington IN       47403-9500</t>
  </si>
  <si>
    <t>016-05730-00 Larry Conder Part Tract 7</t>
  </si>
  <si>
    <t>6519 S Breeden Rd  Bloomington IN 47403</t>
  </si>
  <si>
    <t>53-09-31-400-008.001-015</t>
  </si>
  <si>
    <t>016-05730-01 Larry Conder Part Tract 1</t>
  </si>
  <si>
    <t>6520 S Breeden Rd  Bloomington IN 47403</t>
  </si>
  <si>
    <t>53-09-31-400-008.002-015</t>
  </si>
  <si>
    <t>6510 S Breeden Rd  Bloomington IN              47403-9500</t>
  </si>
  <si>
    <t>016-05730-02 Larry Conder Tract 2</t>
  </si>
  <si>
    <t>6634 S Breeden Rd  Bloomington IN 47403</t>
  </si>
  <si>
    <t>53-09-31-400-007.000-015</t>
  </si>
  <si>
    <t>6510 S Breeden Rd  Bloomington IN      47403-9500</t>
  </si>
  <si>
    <t>016-05745-00 Larry Conder Tract 8</t>
  </si>
  <si>
    <t>6713 S Breeden Rd  Bloomington IN 47403</t>
  </si>
  <si>
    <t>53-09-31-400-007.003-015</t>
  </si>
  <si>
    <t>016-05745-03 Larry Conder Tract 3</t>
  </si>
  <si>
    <t>6754 S Breeden Rd   Bloomington IN 47403</t>
  </si>
  <si>
    <t>53-09-31-400-007.004-015</t>
  </si>
  <si>
    <t>6510 S Breeden Rd  Bloomington IN        47403-9500</t>
  </si>
  <si>
    <t>016-05745-04 Larry Conder Tract 4</t>
  </si>
  <si>
    <t>53-09-04-402-011.000-015</t>
  </si>
  <si>
    <t>Hanna, Steve &amp; Sharon</t>
  </si>
  <si>
    <t>7070 W Cavewood Ct  Bloomington IN  47403-9602</t>
  </si>
  <si>
    <t>016-06420-00 CAVEWOOD ESTATES LOT 10</t>
  </si>
  <si>
    <t>7070 W Cavewood Ct  Bloomington IN 47403-9602</t>
  </si>
  <si>
    <t>53-09-36-301-003.000-015</t>
  </si>
  <si>
    <t>Turpin, Eddie Wayne</t>
  </si>
  <si>
    <t>4414 W Tramway Rd  Bloomington IN   47403-9469</t>
  </si>
  <si>
    <t>016-09640-02 TRAMWAY ROAD LOT 2</t>
  </si>
  <si>
    <t>4414 W Tramway Rd  Bloomington IN 47403-9469</t>
  </si>
  <si>
    <t>53-09-22-100-007.000-015</t>
  </si>
  <si>
    <t>McElhone, Nikki</t>
  </si>
  <si>
    <t>6205 W Eller Rd  Bloomington IN  47403</t>
  </si>
  <si>
    <t>016-09980-00 PT N1/2 NE 22-8-2W .528A   PLAT 4</t>
  </si>
  <si>
    <t>6205 W Eller Rd  Bloomington IN        47403-9102</t>
  </si>
  <si>
    <t>53-09-12-300-036.000-015</t>
  </si>
  <si>
    <t>Glaze, Robert Joseph &amp; Perry, Theresa A</t>
  </si>
  <si>
    <t>4370 W State Road 45  Bloomington IN  47403-5128</t>
  </si>
  <si>
    <t>016-10150-00 PT SW 12-8-2W 1.00A       PLAT 49</t>
  </si>
  <si>
    <t>4370 W State Road 45  Bloomington IN 47403-5128</t>
  </si>
  <si>
    <t>53-09-03-103-011.000-015</t>
  </si>
  <si>
    <t>1498 Lieutenant Ln  Bloomington IN          47401-9645</t>
  </si>
  <si>
    <t>016-11210-00 AIRPORT                     SEC 1 LOT 3</t>
  </si>
  <si>
    <t>700 S Kirby Rd  Bloomington IN          47403-9391</t>
  </si>
  <si>
    <t>53-09-32-200-004.000-015</t>
  </si>
  <si>
    <t>Harrington, Russell L. &amp; Loretta Sue</t>
  </si>
  <si>
    <t>PO Box 48  Stanford IN  47463-0048</t>
  </si>
  <si>
    <t>016-11940-00 PT NW NW 32-8-2W .35A</t>
  </si>
  <si>
    <t>W State Road 45  Bloomington IN 47403</t>
  </si>
  <si>
    <t>53-01-61-559-000.000-015</t>
  </si>
  <si>
    <t>Joseph, Sina J</t>
  </si>
  <si>
    <t>Sina Jackie Kite  1048 N Morgantown Rd  Greenwood IN  46142-8910</t>
  </si>
  <si>
    <t>016-15590-00 PT S1/2 SE 28-8-2W .86A   PLAT 92</t>
  </si>
  <si>
    <t>53-09-28-300-009.000-015</t>
  </si>
  <si>
    <t>Crowe, Alexander &amp; Regina M</t>
  </si>
  <si>
    <t>5660 S Harmony Rd  Bloomington IN             47403-9526</t>
  </si>
  <si>
    <t>016-19750-00 PT SE SW 28-8-2W 1.00A  PLAT 38</t>
  </si>
  <si>
    <t>S Harmony Rd  Bloomington IN 47403</t>
  </si>
  <si>
    <t>53-09-28-300-002.000-015</t>
  </si>
  <si>
    <t>5660 S Harmony Rd  Bloomington IN            47403-9526</t>
  </si>
  <si>
    <t>016-19760-00 PT SE SW 28-8-2W .50A  PLAT 52</t>
  </si>
  <si>
    <t>53-09-28-100-012.000-015</t>
  </si>
  <si>
    <t>Rogers, Lillian M.</t>
  </si>
  <si>
    <t>7417 W Ison Rd  Bloomington IN  47403</t>
  </si>
  <si>
    <t>016-22490-01 PT NW NE 28-8-2W 4.63A</t>
  </si>
  <si>
    <t>7417 W Ison Rd  Bloomington IN           47403-9492</t>
  </si>
  <si>
    <t>53-09-36-200-005.000-015</t>
  </si>
  <si>
    <t>Bedrock Inc</t>
  </si>
  <si>
    <t>016-24010-00 PT NW NW 36-8-2W 28.00A    PLAT 1</t>
  </si>
  <si>
    <t>6004 S Rockport Rd  Bloomington IN 47403</t>
  </si>
  <si>
    <t>53-09-35-100-005.000-015</t>
  </si>
  <si>
    <t>Venture Properties Inc</t>
  </si>
  <si>
    <t>016-24015-00 PT E1/2 NE 35-8-2W 12.60A   PLAT 5</t>
  </si>
  <si>
    <t>53-09-36-200-003.000-015</t>
  </si>
  <si>
    <t>016-24020-00 PT SW NW 36-8-2W .80A  PLAT 19</t>
  </si>
  <si>
    <t>S Rockport Rd  Bloomington IN 47403</t>
  </si>
  <si>
    <t>53-09-23-200-019.000-015</t>
  </si>
  <si>
    <t>Sparks, Aaron Daniel</t>
  </si>
  <si>
    <t>5767 S Ison Rd  Bloomington IN  47403-9301</t>
  </si>
  <si>
    <t>016-26390-00 PT SE NW 23-8-2W 8.40A</t>
  </si>
  <si>
    <t>53-09-21-400-037.000-015</t>
  </si>
  <si>
    <t>Sands, Benjamin C</t>
  </si>
  <si>
    <t>7240 W Dinsmore Road  Bloomington IN  47403</t>
  </si>
  <si>
    <t>016-27230-00 PT W1/2 SE 21-8-2W .67A   PLAT 53</t>
  </si>
  <si>
    <t>7240 W Dinsmore Rd  Bloomington IN 47403-9313</t>
  </si>
  <si>
    <t>53-09-16-200-042.000-015</t>
  </si>
  <si>
    <t>Patton, Teresa I</t>
  </si>
  <si>
    <t>3199 S Hoff Ln  Bloomington IN  47403-9234</t>
  </si>
  <si>
    <t>016-30370-00 PT NW NW 16-8-2W 2.00A PLAT 58</t>
  </si>
  <si>
    <t>53-02-14-100-008.000-017</t>
  </si>
  <si>
    <t>Rush, Josh B &amp; Crofoot, Ashley C</t>
  </si>
  <si>
    <t>4020 E Farr Rd  Bloomington IN  47408-9714</t>
  </si>
  <si>
    <t>011-01760-03 PT E1/2 NE 14-10-1W 10.42A    CL FOREST</t>
  </si>
  <si>
    <t>4020 E Farr Rd  Bloomington IN 47408</t>
  </si>
  <si>
    <t>53-01-10-177-002.000-017</t>
  </si>
  <si>
    <t>011-01770-02 PT W1/2 NW 13-10-1W 3.42A PLAT 60</t>
  </si>
  <si>
    <t>53-02-14-300-018.000-017</t>
  </si>
  <si>
    <t>Gorman, Andrew N &amp; Crowley, Sylvia L</t>
  </si>
  <si>
    <t>8595 N Old State Road 37  Bloomington IN  47408-9244</t>
  </si>
  <si>
    <t>011-03290-00 GORMAN ESTATES LOT 2</t>
  </si>
  <si>
    <t>53-02-22-300-027.000-017</t>
  </si>
  <si>
    <t>Purtlebaugh, James K Jr</t>
  </si>
  <si>
    <t>8387 N Fox Hollow Rd  Bloomington IN  47408-9303</t>
  </si>
  <si>
    <t>011-05350-00 PURTLEBAUGH   LOT 1   2.50A</t>
  </si>
  <si>
    <t>8383 N Fox Hollow Rd  Bloomington IN 47408-9303</t>
  </si>
  <si>
    <t>53-02-14-400-013.000-017</t>
  </si>
  <si>
    <t>Gast, Thomas J</t>
  </si>
  <si>
    <t>414 S Meadowbrook Dr  Bloomington IN  47401-4227</t>
  </si>
  <si>
    <t>011-05610-00 S1/2 SE 14-10-1W 80.00 A Plat 25 (68.63 A Classified Forest)</t>
  </si>
  <si>
    <t>8754 N Old State Road 37           Bloomington IN 47408-9246</t>
  </si>
  <si>
    <t>53-02-17-300-007.000-017</t>
  </si>
  <si>
    <t>Lewis, John Robert</t>
  </si>
  <si>
    <t>1020 W Dittemore Rd  Bloomington IN  47404-9413</t>
  </si>
  <si>
    <t>011-05700-00 PT SE SW 17-10-1W 1.00A   PLAT 45</t>
  </si>
  <si>
    <t>1020 W Dittemore Rd  Bloomington IN 47404-9413</t>
  </si>
  <si>
    <t>OTHER PARCELS</t>
  </si>
  <si>
    <t>53-09-02-300-022.000-015</t>
  </si>
  <si>
    <t>Cochrane, Clyde S III &amp; Shari L Foust</t>
  </si>
  <si>
    <t>016-14990-00 PT SE SW 2-8-2W .50A    PLAT 34</t>
  </si>
  <si>
    <t>5076 W Gifford Road   Bloomington IN 47403-9634</t>
  </si>
  <si>
    <t>53-09-02-300-044.000-015</t>
  </si>
  <si>
    <t>016-30400-03 CANDLEWOOD ESTATES TRACT 1 (.541A)</t>
  </si>
  <si>
    <t>W Gifford Road   Bloomington IN 47403</t>
  </si>
  <si>
    <t>5076 W Gifford Rd   Bloomington, IN 47403</t>
  </si>
  <si>
    <t>Being Sold Together</t>
  </si>
  <si>
    <t>Court Cause Number: 53C01-1909-TS-002108</t>
  </si>
  <si>
    <t xml:space="preserve">013-18180-00 ORIG PLAT PT LOT 272 25' X 38.2'&amp;    VAC ALLEY 1.5'X 38.2'  </t>
  </si>
  <si>
    <t xml:space="preserve">013-18190-00 ORIG PLAT PT LOT 271 &amp; 272 &amp; VAC ALLEY 1.5'X 27.8 </t>
  </si>
  <si>
    <t xml:space="preserve">013-28820-00 J N ALEXANDER LOT 13 </t>
  </si>
  <si>
    <t>3500 E Cleve Butcher Rd Bloomington IN  47401-9032</t>
  </si>
  <si>
    <t>3500 E Cleve Butcher Rd   Bloomington IN 47401-9057</t>
  </si>
  <si>
    <t xml:space="preserve">004-16890-00 PT SW SW 5-7-1W 5.00A  MOBILE HOME ON REAL ESTATE;PLAT 62 </t>
  </si>
  <si>
    <t>1125 E Linden Dr  Bloomington IN        47408-1275</t>
  </si>
  <si>
    <t>310 W Church Ln  Bloomington IN   47403-4609</t>
  </si>
  <si>
    <t>310 W Church Ln  Bloomington IN    47403-4609</t>
  </si>
  <si>
    <t>6686 S Shields Ridge Rd   Bloomington IN 47401-9549</t>
  </si>
  <si>
    <t>5521 S Old State Road 37  Bloomington IN 47404</t>
  </si>
  <si>
    <t>3215 S Tulip Ave Bloomington IN    47403-4300</t>
  </si>
  <si>
    <t>3215 S Tulip Ave  Bloomington IN   47403-4300</t>
  </si>
  <si>
    <t>5631 S Handy Rd  Bloomington IN   47401-9459</t>
  </si>
  <si>
    <t>5601 - 5621a S Handy Rd    Bloomington IN 47401-9459</t>
  </si>
  <si>
    <t>4633 S Old State Road 37    Bloomington IN 47401-7488</t>
  </si>
  <si>
    <t>1675 E Sanders Third Ave  Bloomington IN 47401</t>
  </si>
  <si>
    <t>2305 S Rogers St  Bloomington IN   47403-3586</t>
  </si>
  <si>
    <t>228 W Dodds St  Bloomington IN  47403-2554</t>
  </si>
  <si>
    <t>654 S Walker St  Bloomington IN   47403-2158</t>
  </si>
  <si>
    <t>652 S Walker St  Bloomington IN   47403-2158</t>
  </si>
  <si>
    <t>650 S Walker St  Bloomington IN  47403-2158</t>
  </si>
  <si>
    <t>910 S Ransom Ln  Bloomington IN  47403-2066</t>
  </si>
  <si>
    <t>1409 S Lincoln St  Bloomington IN    47401-5853</t>
  </si>
  <si>
    <t>4303 Kaywood Drive Apt A1   Mount Rainier MD  20712</t>
  </si>
  <si>
    <t>1025 S Manor Rd  Bloomington IN   47401-6017</t>
  </si>
  <si>
    <t>1025 S Manor Rd   Bloomington IN   47401-6017</t>
  </si>
  <si>
    <t>2513 S Ford Ave  Bloomington IN  47403-3621</t>
  </si>
  <si>
    <t>7065 S Fairfax Rd  Bloomington IN  47401-8947</t>
  </si>
  <si>
    <t>8363 S St Rd 446  Bloomington IN   47401-9183</t>
  </si>
  <si>
    <t>355 N Knapp Rd  Bloomington IN   47404-9712</t>
  </si>
  <si>
    <t>6850 W May Rd  Bloomington IN  47403-9377</t>
  </si>
  <si>
    <t>8595 N Old State Road 37  Bloomington IN 47408-9244</t>
  </si>
  <si>
    <t>015-27715-00 Broadview Pk 1               Pt L-179</t>
  </si>
  <si>
    <t>Largo, LLP</t>
  </si>
  <si>
    <t>Moved to bottom of list--new line # 184</t>
  </si>
  <si>
    <t>Noah Sheldon</t>
  </si>
  <si>
    <t>812-325-3108</t>
  </si>
  <si>
    <t>317-622-6992</t>
  </si>
  <si>
    <t>Hess &amp; Hess, LLC</t>
  </si>
  <si>
    <t>5351 E Thompson Rd, Indianapolis IN 46237</t>
  </si>
  <si>
    <t>311 S Swain Ave, Bloomington IN 47401</t>
  </si>
  <si>
    <t>Cheryl L Underwood</t>
  </si>
  <si>
    <t>812-327-0948</t>
  </si>
  <si>
    <t>825 N Walnut St Sta A, Bloomington IN 47404</t>
  </si>
  <si>
    <t>IN State Ventures Corp.</t>
  </si>
  <si>
    <t>812-325-4767</t>
  </si>
  <si>
    <t>4888 E Lentz Rd, Bloomington IN 47408</t>
  </si>
  <si>
    <t>M Jewell, LLC/First Merchants Bank</t>
  </si>
  <si>
    <t>3804 W. Allen Crt., Muncie IN 47304</t>
  </si>
  <si>
    <t>765-288-5378</t>
  </si>
  <si>
    <t>4888 E Lentz Rd , Bloomington, IN 47408-9448</t>
  </si>
  <si>
    <t>3804 W. Allen Crt. , Muncie, IN 47304</t>
  </si>
  <si>
    <t>Andrew Franklin</t>
  </si>
  <si>
    <t>1418 W 8th St , Bloomington, IN 47404</t>
  </si>
  <si>
    <t>812-369-9573</t>
  </si>
  <si>
    <t>Shammah Investments LLC</t>
  </si>
  <si>
    <t>PO Box 354 , Connersville, IN 47331</t>
  </si>
  <si>
    <t>765-825-9690</t>
  </si>
  <si>
    <t>Kenneth Glass</t>
  </si>
  <si>
    <t>7100 S Fairfax Rd , Bloomington, IN 47401</t>
  </si>
  <si>
    <t>812-824-4025</t>
  </si>
  <si>
    <t>Laura McCrea</t>
  </si>
  <si>
    <t>7200 Lucas Road , Bloomington, IN 47401</t>
  </si>
  <si>
    <t>812-340-4178</t>
  </si>
  <si>
    <t>Brian C Mears</t>
  </si>
  <si>
    <t>750 E Rhorer Rd. , Bloomington, IN 47401</t>
  </si>
  <si>
    <t>502-593-4650</t>
  </si>
  <si>
    <t>Terri Inskip</t>
  </si>
  <si>
    <t>1421 West 8th street , Bloomington, IN 47404</t>
  </si>
  <si>
    <t>812-391-1690</t>
  </si>
  <si>
    <t>Mitchell Casad</t>
  </si>
  <si>
    <t>9547 S. Harbour Pointe Drive , Bloomington, IN 47401</t>
  </si>
  <si>
    <t>812-345-4716</t>
  </si>
  <si>
    <t>Dennis E Miller</t>
  </si>
  <si>
    <t>155 W Smithville Rd , Bloomington, IN 47403</t>
  </si>
  <si>
    <t>812-369-7004</t>
  </si>
  <si>
    <t>Beverly Self</t>
  </si>
  <si>
    <t>1625 E Sanders Third Ave , Bloomington, IN 47401</t>
  </si>
  <si>
    <t>812-824-1147</t>
  </si>
  <si>
    <t>NAR Solutions, Inc.</t>
  </si>
  <si>
    <t>5106 California St , Omaha, NE 68132</t>
  </si>
  <si>
    <t>402-321-5982</t>
  </si>
  <si>
    <t>TIMBER STREET INVESTMENTS LLC</t>
  </si>
  <si>
    <t>300 LAFOLLETTE STATION S, STE 302 #181 , FLOYDS KNOBS, IN 47119</t>
  </si>
  <si>
    <t>812-269-5855</t>
  </si>
  <si>
    <t>Zaika LLC</t>
  </si>
  <si>
    <t>506 South Muller Parkway APT 628-A , Bloomington, IN 47403</t>
  </si>
  <si>
    <t>219-789-9690</t>
  </si>
  <si>
    <t>Rhonda Mears</t>
  </si>
  <si>
    <t>4055 Viewcrest Loop , Floyds Knobs, IN 47119</t>
  </si>
  <si>
    <t>812-923-7819</t>
  </si>
  <si>
    <t>Brookwood 79, LLC</t>
  </si>
  <si>
    <t>5015 W STATE ROAD 46 STE J , Bloomington, IN 47404</t>
  </si>
  <si>
    <t>812-327-7846</t>
  </si>
  <si>
    <t>Hugh Thomas Gorman Lynne May Gorman</t>
  </si>
  <si>
    <t>8597 N OLD STATE ROAD 37 , BLOOMINGTON, IN 47408</t>
  </si>
  <si>
    <t>812-325-5222</t>
  </si>
  <si>
    <t>James English</t>
  </si>
  <si>
    <t>885 S College Mall Rd , Bloomington, IN 47401</t>
  </si>
  <si>
    <t>812-381-3818</t>
  </si>
  <si>
    <t>B. Lynn Wright</t>
  </si>
  <si>
    <t>520 S. Walnut St. #44, Bloomington, IN 47402</t>
  </si>
  <si>
    <t>937-623-2321</t>
  </si>
  <si>
    <t>Total of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</si>
</sst>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mmm&quot; &quot;d&quot;, &quot;yyyy"/>
    <numFmt numFmtId="165" formatCode="&quot;$&quot;#,##0.00"/>
  </numFmts>
  <fonts count="33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MS Sans Serif"/>
    </font>
    <font>
      <b/>
      <sz val="11"/>
      <color indexed="8"/>
      <name val="Arial"/>
      <family val="2"/>
    </font>
    <font>
      <b/>
      <sz val="11"/>
      <color indexed="8"/>
      <name val="MS Sans Serif"/>
      <family val="2"/>
    </font>
    <font>
      <sz val="11"/>
      <color indexed="10"/>
      <name val="MS Sans Serif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MS Sans Serif"/>
    </font>
    <font>
      <sz val="11"/>
      <name val="Arial"/>
      <family val="2"/>
    </font>
    <font>
      <b/>
      <sz val="11"/>
      <name val="MS Sans Serif"/>
      <family val="2"/>
    </font>
    <font>
      <sz val="12"/>
      <color indexed="8"/>
      <name val="MS Sans Serif"/>
    </font>
    <font>
      <sz val="11"/>
      <color indexed="8"/>
      <name val="MS Sans Serif"/>
      <family val="2"/>
    </font>
    <font>
      <sz val="11"/>
      <name val="MS Sans Serif"/>
      <family val="2"/>
    </font>
    <font>
      <b/>
      <sz val="14"/>
      <color indexed="8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MS Sans Serif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MS Sans Serif"/>
    </font>
    <font>
      <sz val="11"/>
      <color theme="0"/>
      <name val="Arial"/>
      <family val="2"/>
    </font>
    <font>
      <sz val="11"/>
      <color theme="0"/>
      <name val="MS Sans Serif"/>
      <family val="2"/>
    </font>
    <font>
      <b/>
      <sz val="11"/>
      <color theme="0"/>
      <name val="MS Sans Serif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MS Sans Serif"/>
      <family val="2"/>
    </font>
    <font>
      <sz val="11"/>
      <color theme="1"/>
      <name val="MS Sans Serif"/>
    </font>
    <font>
      <sz val="11"/>
      <color theme="1"/>
      <name val="Arial"/>
      <family val="2"/>
    </font>
    <font>
      <sz val="11"/>
      <color theme="1"/>
      <name val="MS Sans Serif"/>
      <family val="2"/>
    </font>
    <font>
      <b/>
      <sz val="11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7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22">
    <xf numFmtId="0" fontId="0" fillId="0" borderId="0" xfId="0" applyNumberFormat="1" applyFill="1" applyBorder="1" applyAlignment="1" applyProtection="1"/>
    <xf numFmtId="0" fontId="3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/>
    <xf numFmtId="4" fontId="3" fillId="0" borderId="1" xfId="0" applyNumberFormat="1" applyFont="1" applyFill="1" applyBorder="1" applyAlignment="1" applyProtection="1"/>
    <xf numFmtId="14" fontId="3" fillId="0" borderId="1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4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/>
    <xf numFmtId="4" fontId="7" fillId="0" borderId="1" xfId="0" applyNumberFormat="1" applyFont="1" applyFill="1" applyBorder="1" applyAlignment="1" applyProtection="1"/>
    <xf numFmtId="44" fontId="7" fillId="0" borderId="1" xfId="0" applyNumberFormat="1" applyFont="1" applyFill="1" applyBorder="1" applyAlignment="1" applyProtection="1"/>
    <xf numFmtId="44" fontId="3" fillId="0" borderId="0" xfId="0" applyNumberFormat="1" applyFont="1" applyFill="1" applyBorder="1" applyAlignment="1" applyProtection="1"/>
    <xf numFmtId="44" fontId="3" fillId="0" borderId="1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5" fillId="0" borderId="7" xfId="0" applyNumberFormat="1" applyFont="1" applyFill="1" applyBorder="1" applyAlignment="1" applyProtection="1">
      <alignment horizontal="center"/>
    </xf>
    <xf numFmtId="44" fontId="3" fillId="0" borderId="8" xfId="0" applyNumberFormat="1" applyFont="1" applyFill="1" applyBorder="1" applyAlignment="1" applyProtection="1"/>
    <xf numFmtId="44" fontId="5" fillId="0" borderId="0" xfId="0" applyNumberFormat="1" applyFont="1" applyFill="1" applyBorder="1" applyAlignment="1" applyProtection="1"/>
    <xf numFmtId="44" fontId="7" fillId="0" borderId="0" xfId="0" applyNumberFormat="1" applyFont="1" applyFill="1" applyBorder="1" applyAlignment="1" applyProtection="1"/>
    <xf numFmtId="44" fontId="10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left"/>
    </xf>
    <xf numFmtId="44" fontId="5" fillId="0" borderId="0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left"/>
    </xf>
    <xf numFmtId="0" fontId="5" fillId="0" borderId="1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/>
    </xf>
    <xf numFmtId="44" fontId="9" fillId="0" borderId="1" xfId="0" applyNumberFormat="1" applyFont="1" applyFill="1" applyBorder="1" applyAlignment="1" applyProtection="1"/>
    <xf numFmtId="4" fontId="10" fillId="0" borderId="1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>
      <alignment horizontal="left"/>
    </xf>
    <xf numFmtId="0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left"/>
    </xf>
    <xf numFmtId="44" fontId="13" fillId="0" borderId="0" xfId="0" applyNumberFormat="1" applyFont="1" applyFill="1" applyBorder="1" applyAlignment="1" applyProtection="1"/>
    <xf numFmtId="4" fontId="9" fillId="0" borderId="1" xfId="0" applyNumberFormat="1" applyFont="1" applyFill="1" applyBorder="1" applyAlignment="1" applyProtection="1"/>
    <xf numFmtId="18" fontId="5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horizontal="left" vertical="center"/>
    </xf>
    <xf numFmtId="4" fontId="5" fillId="0" borderId="0" xfId="0" applyNumberFormat="1" applyFont="1" applyFill="1" applyBorder="1" applyAlignment="1" applyProtection="1"/>
    <xf numFmtId="4" fontId="6" fillId="0" borderId="1" xfId="0" applyNumberFormat="1" applyFont="1" applyFill="1" applyBorder="1" applyAlignment="1" applyProtection="1"/>
    <xf numFmtId="0" fontId="10" fillId="0" borderId="1" xfId="0" applyFont="1" applyBorder="1" applyAlignment="1">
      <alignment wrapText="1"/>
    </xf>
    <xf numFmtId="0" fontId="6" fillId="0" borderId="0" xfId="0" applyNumberFormat="1" applyFont="1" applyFill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left"/>
    </xf>
    <xf numFmtId="49" fontId="7" fillId="0" borderId="1" xfId="0" applyNumberFormat="1" applyFont="1" applyFill="1" applyBorder="1" applyAlignment="1" applyProtection="1">
      <alignment horizontal="left"/>
    </xf>
    <xf numFmtId="44" fontId="7" fillId="0" borderId="1" xfId="0" applyNumberFormat="1" applyFont="1" applyFill="1" applyBorder="1" applyAlignment="1" applyProtection="1">
      <alignment horizontal="left"/>
    </xf>
    <xf numFmtId="0" fontId="15" fillId="0" borderId="0" xfId="0" applyNumberFormat="1" applyFont="1" applyFill="1" applyBorder="1" applyAlignment="1" applyProtection="1">
      <alignment horizontal="right"/>
    </xf>
    <xf numFmtId="37" fontId="15" fillId="0" borderId="0" xfId="0" applyNumberFormat="1" applyFont="1" applyFill="1" applyBorder="1" applyAlignment="1" applyProtection="1"/>
    <xf numFmtId="0" fontId="14" fillId="0" borderId="0" xfId="0" applyNumberFormat="1" applyFont="1"/>
    <xf numFmtId="0" fontId="11" fillId="0" borderId="0" xfId="0" applyNumberFormat="1" applyFont="1" applyAlignment="1">
      <alignment horizontal="center"/>
    </xf>
    <xf numFmtId="165" fontId="3" fillId="0" borderId="1" xfId="0" applyNumberFormat="1" applyFont="1" applyFill="1" applyBorder="1" applyAlignment="1" applyProtection="1"/>
    <xf numFmtId="0" fontId="5" fillId="2" borderId="1" xfId="0" applyNumberFormat="1" applyFont="1" applyFill="1" applyBorder="1" applyAlignment="1" applyProtection="1">
      <alignment horizontal="center"/>
    </xf>
    <xf numFmtId="0" fontId="13" fillId="2" borderId="1" xfId="0" applyNumberFormat="1" applyFont="1" applyFill="1" applyBorder="1" applyAlignment="1" applyProtection="1">
      <alignment horizontal="left"/>
    </xf>
    <xf numFmtId="0" fontId="3" fillId="2" borderId="1" xfId="0" applyNumberFormat="1" applyFont="1" applyFill="1" applyBorder="1" applyAlignment="1" applyProtection="1">
      <alignment horizontal="left"/>
    </xf>
    <xf numFmtId="0" fontId="3" fillId="2" borderId="1" xfId="0" applyNumberFormat="1" applyFont="1" applyFill="1" applyBorder="1" applyAlignment="1" applyProtection="1"/>
    <xf numFmtId="44" fontId="9" fillId="2" borderId="1" xfId="0" applyNumberFormat="1" applyFont="1" applyFill="1" applyBorder="1" applyAlignment="1" applyProtection="1"/>
    <xf numFmtId="4" fontId="3" fillId="2" borderId="1" xfId="0" applyNumberFormat="1" applyFont="1" applyFill="1" applyBorder="1" applyAlignment="1" applyProtection="1"/>
    <xf numFmtId="44" fontId="3" fillId="2" borderId="1" xfId="0" applyNumberFormat="1" applyFont="1" applyFill="1" applyBorder="1" applyAlignment="1" applyProtection="1"/>
    <xf numFmtId="14" fontId="3" fillId="2" borderId="1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/>
    <xf numFmtId="0" fontId="13" fillId="2" borderId="1" xfId="0" applyNumberFormat="1" applyFont="1" applyFill="1" applyBorder="1" applyAlignment="1" applyProtection="1">
      <alignment horizontal="left" vertical="center"/>
    </xf>
    <xf numFmtId="0" fontId="7" fillId="2" borderId="1" xfId="0" applyNumberFormat="1" applyFont="1" applyFill="1" applyBorder="1" applyAlignment="1" applyProtection="1">
      <alignment horizontal="left"/>
    </xf>
    <xf numFmtId="0" fontId="10" fillId="2" borderId="1" xfId="0" applyFont="1" applyFill="1" applyBorder="1" applyAlignment="1">
      <alignment wrapText="1"/>
    </xf>
    <xf numFmtId="44" fontId="10" fillId="2" borderId="1" xfId="0" applyNumberFormat="1" applyFont="1" applyFill="1" applyBorder="1" applyAlignment="1" applyProtection="1"/>
    <xf numFmtId="0" fontId="7" fillId="2" borderId="1" xfId="0" applyNumberFormat="1" applyFont="1" applyFill="1" applyBorder="1" applyAlignment="1" applyProtection="1"/>
    <xf numFmtId="0" fontId="10" fillId="2" borderId="1" xfId="0" applyFont="1" applyFill="1" applyBorder="1" applyAlignment="1">
      <alignment horizontal="left"/>
    </xf>
    <xf numFmtId="4" fontId="7" fillId="2" borderId="1" xfId="0" applyNumberFormat="1" applyFont="1" applyFill="1" applyBorder="1" applyAlignment="1" applyProtection="1"/>
    <xf numFmtId="44" fontId="7" fillId="2" borderId="1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/>
    <xf numFmtId="14" fontId="7" fillId="2" borderId="1" xfId="0" applyNumberFormat="1" applyFont="1" applyFill="1" applyBorder="1" applyAlignment="1" applyProtection="1"/>
    <xf numFmtId="0" fontId="8" fillId="2" borderId="1" xfId="0" applyNumberFormat="1" applyFont="1" applyFill="1" applyBorder="1" applyAlignment="1" applyProtection="1">
      <alignment horizontal="center"/>
    </xf>
    <xf numFmtId="4" fontId="6" fillId="2" borderId="1" xfId="0" applyNumberFormat="1" applyFont="1" applyFill="1" applyBorder="1" applyAlignment="1" applyProtection="1"/>
    <xf numFmtId="4" fontId="10" fillId="2" borderId="1" xfId="0" applyNumberFormat="1" applyFont="1" applyFill="1" applyBorder="1" applyAlignment="1" applyProtection="1"/>
    <xf numFmtId="4" fontId="9" fillId="2" borderId="1" xfId="0" applyNumberFormat="1" applyFont="1" applyFill="1" applyBorder="1" applyAlignment="1" applyProtection="1"/>
    <xf numFmtId="0" fontId="4" fillId="6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wrapText="1"/>
    </xf>
    <xf numFmtId="0" fontId="13" fillId="0" borderId="1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horizontal="left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2" fillId="0" borderId="0" xfId="0" applyFont="1" applyFill="1" applyAlignment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left" wrapText="1"/>
    </xf>
    <xf numFmtId="0" fontId="13" fillId="0" borderId="1" xfId="0" applyNumberFormat="1" applyFont="1" applyFill="1" applyBorder="1" applyAlignment="1" applyProtection="1">
      <alignment horizontal="left" wrapText="1"/>
    </xf>
    <xf numFmtId="0" fontId="13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4" fillId="10" borderId="0" xfId="0" applyFont="1" applyFill="1" applyAlignment="1">
      <alignment horizontal="left" vertical="center" wrapText="1"/>
    </xf>
    <xf numFmtId="1" fontId="18" fillId="11" borderId="0" xfId="1" applyNumberFormat="1" applyFont="1" applyFill="1" applyBorder="1" applyAlignment="1" applyProtection="1">
      <alignment horizontal="center"/>
    </xf>
    <xf numFmtId="1" fontId="18" fillId="11" borderId="1" xfId="1" applyNumberFormat="1" applyFont="1" applyFill="1" applyBorder="1" applyAlignment="1" applyProtection="1">
      <alignment horizontal="center"/>
    </xf>
    <xf numFmtId="0" fontId="18" fillId="11" borderId="1" xfId="1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13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0" fontId="13" fillId="2" borderId="1" xfId="0" applyNumberFormat="1" applyFont="1" applyFill="1" applyBorder="1" applyAlignment="1" applyProtection="1">
      <alignment horizontal="left" vertical="center" wrapText="1"/>
    </xf>
    <xf numFmtId="0" fontId="5" fillId="8" borderId="1" xfId="0" applyNumberFormat="1" applyFont="1" applyFill="1" applyBorder="1" applyAlignment="1" applyProtection="1">
      <alignment horizontal="center"/>
    </xf>
    <xf numFmtId="0" fontId="3" fillId="8" borderId="1" xfId="0" applyNumberFormat="1" applyFont="1" applyFill="1" applyBorder="1" applyAlignment="1" applyProtection="1"/>
    <xf numFmtId="0" fontId="2" fillId="8" borderId="1" xfId="0" applyNumberFormat="1" applyFont="1" applyFill="1" applyBorder="1" applyAlignment="1" applyProtection="1">
      <alignment horizontal="left" wrapText="1"/>
    </xf>
    <xf numFmtId="0" fontId="13" fillId="8" borderId="1" xfId="0" applyNumberFormat="1" applyFont="1" applyFill="1" applyBorder="1" applyAlignment="1" applyProtection="1">
      <alignment horizontal="center" vertical="center" wrapText="1"/>
    </xf>
    <xf numFmtId="44" fontId="3" fillId="8" borderId="1" xfId="0" applyNumberFormat="1" applyFont="1" applyFill="1" applyBorder="1" applyAlignment="1" applyProtection="1"/>
    <xf numFmtId="0" fontId="10" fillId="8" borderId="1" xfId="0" applyFont="1" applyFill="1" applyBorder="1" applyAlignment="1">
      <alignment horizontal="left"/>
    </xf>
    <xf numFmtId="0" fontId="10" fillId="8" borderId="1" xfId="0" applyFont="1" applyFill="1" applyBorder="1" applyAlignment="1">
      <alignment wrapText="1"/>
    </xf>
    <xf numFmtId="44" fontId="9" fillId="8" borderId="1" xfId="0" applyNumberFormat="1" applyFont="1" applyFill="1" applyBorder="1" applyAlignment="1" applyProtection="1"/>
    <xf numFmtId="4" fontId="7" fillId="8" borderId="1" xfId="0" applyNumberFormat="1" applyFont="1" applyFill="1" applyBorder="1" applyAlignment="1" applyProtection="1"/>
    <xf numFmtId="0" fontId="7" fillId="8" borderId="1" xfId="0" applyNumberFormat="1" applyFont="1" applyFill="1" applyBorder="1" applyAlignment="1" applyProtection="1"/>
    <xf numFmtId="44" fontId="7" fillId="8" borderId="1" xfId="0" applyNumberFormat="1" applyFont="1" applyFill="1" applyBorder="1" applyAlignment="1" applyProtection="1"/>
    <xf numFmtId="14" fontId="7" fillId="8" borderId="1" xfId="0" applyNumberFormat="1" applyFont="1" applyFill="1" applyBorder="1" applyAlignment="1" applyProtection="1"/>
    <xf numFmtId="14" fontId="3" fillId="8" borderId="1" xfId="0" applyNumberFormat="1" applyFont="1" applyFill="1" applyBorder="1" applyAlignment="1" applyProtection="1"/>
    <xf numFmtId="0" fontId="7" fillId="8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18" fillId="12" borderId="1" xfId="1" applyNumberFormat="1" applyFont="1" applyFill="1" applyBorder="1" applyAlignment="1" applyProtection="1">
      <alignment horizontal="center"/>
    </xf>
    <xf numFmtId="0" fontId="7" fillId="8" borderId="1" xfId="0" applyNumberFormat="1" applyFont="1" applyFill="1" applyBorder="1" applyAlignment="1" applyProtection="1">
      <alignment horizontal="left"/>
    </xf>
    <xf numFmtId="4" fontId="9" fillId="8" borderId="1" xfId="0" applyNumberFormat="1" applyFont="1" applyFill="1" applyBorder="1" applyAlignment="1" applyProtection="1"/>
    <xf numFmtId="4" fontId="3" fillId="8" borderId="1" xfId="0" applyNumberFormat="1" applyFont="1" applyFill="1" applyBorder="1" applyAlignment="1" applyProtection="1"/>
    <xf numFmtId="0" fontId="3" fillId="8" borderId="0" xfId="0" applyNumberFormat="1" applyFont="1" applyFill="1" applyBorder="1" applyAlignment="1" applyProtection="1"/>
    <xf numFmtId="0" fontId="19" fillId="2" borderId="1" xfId="0" applyNumberFormat="1" applyFont="1" applyFill="1" applyBorder="1" applyAlignment="1" applyProtection="1"/>
    <xf numFmtId="0" fontId="8" fillId="8" borderId="1" xfId="0" applyNumberFormat="1" applyFont="1" applyFill="1" applyBorder="1" applyAlignment="1" applyProtection="1">
      <alignment horizontal="center"/>
    </xf>
    <xf numFmtId="44" fontId="7" fillId="8" borderId="1" xfId="0" applyNumberFormat="1" applyFont="1" applyFill="1" applyBorder="1" applyAlignment="1" applyProtection="1">
      <alignment horizontal="left"/>
    </xf>
    <xf numFmtId="0" fontId="4" fillId="7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wrapText="1"/>
    </xf>
    <xf numFmtId="0" fontId="20" fillId="8" borderId="0" xfId="3" applyNumberFormat="1" applyFont="1" applyFill="1" applyBorder="1" applyAlignment="1" applyProtection="1">
      <alignment horizontal="left"/>
    </xf>
    <xf numFmtId="0" fontId="20" fillId="9" borderId="0" xfId="2" applyNumberFormat="1" applyFont="1" applyFill="1" applyBorder="1" applyAlignment="1" applyProtection="1">
      <alignment horizontal="left"/>
    </xf>
    <xf numFmtId="1" fontId="5" fillId="8" borderId="1" xfId="0" applyNumberFormat="1" applyFont="1" applyFill="1" applyBorder="1" applyAlignment="1" applyProtection="1">
      <alignment horizontal="center"/>
    </xf>
    <xf numFmtId="1" fontId="3" fillId="8" borderId="1" xfId="0" applyNumberFormat="1" applyFont="1" applyFill="1" applyBorder="1" applyAlignment="1" applyProtection="1">
      <alignment horizontal="left" vertical="center"/>
    </xf>
    <xf numFmtId="1" fontId="3" fillId="8" borderId="1" xfId="0" applyNumberFormat="1" applyFont="1" applyFill="1" applyBorder="1" applyAlignment="1" applyProtection="1">
      <alignment horizontal="left" wrapText="1"/>
    </xf>
    <xf numFmtId="1" fontId="3" fillId="8" borderId="1" xfId="0" applyNumberFormat="1" applyFont="1" applyFill="1" applyBorder="1" applyAlignment="1" applyProtection="1">
      <alignment horizontal="center" wrapText="1"/>
    </xf>
    <xf numFmtId="1" fontId="3" fillId="8" borderId="1" xfId="0" applyNumberFormat="1" applyFont="1" applyFill="1" applyBorder="1" applyAlignment="1" applyProtection="1">
      <alignment horizontal="center" vertical="center" wrapText="1"/>
    </xf>
    <xf numFmtId="1" fontId="7" fillId="8" borderId="1" xfId="0" applyNumberFormat="1" applyFont="1" applyFill="1" applyBorder="1" applyAlignment="1" applyProtection="1">
      <alignment horizontal="left"/>
    </xf>
    <xf numFmtId="1" fontId="7" fillId="8" borderId="1" xfId="0" applyNumberFormat="1" applyFont="1" applyFill="1" applyBorder="1" applyAlignment="1" applyProtection="1">
      <alignment horizontal="center"/>
    </xf>
    <xf numFmtId="1" fontId="10" fillId="8" borderId="1" xfId="0" applyNumberFormat="1" applyFont="1" applyFill="1" applyBorder="1" applyAlignment="1" applyProtection="1">
      <alignment horizontal="center"/>
    </xf>
    <xf numFmtId="1" fontId="3" fillId="8" borderId="1" xfId="0" applyNumberFormat="1" applyFont="1" applyFill="1" applyBorder="1" applyAlignment="1" applyProtection="1">
      <alignment horizontal="center"/>
    </xf>
    <xf numFmtId="0" fontId="3" fillId="8" borderId="1" xfId="0" applyNumberFormat="1" applyFont="1" applyFill="1" applyBorder="1" applyAlignment="1" applyProtection="1">
      <alignment horizontal="center"/>
    </xf>
    <xf numFmtId="44" fontId="3" fillId="8" borderId="1" xfId="0" applyNumberFormat="1" applyFont="1" applyFill="1" applyBorder="1" applyAlignment="1" applyProtection="1">
      <alignment horizontal="center"/>
    </xf>
    <xf numFmtId="1" fontId="3" fillId="8" borderId="0" xfId="0" applyNumberFormat="1" applyFont="1" applyFill="1" applyBorder="1" applyAlignment="1" applyProtection="1">
      <alignment horizontal="center"/>
    </xf>
    <xf numFmtId="0" fontId="21" fillId="12" borderId="0" xfId="0" applyNumberFormat="1" applyFont="1" applyFill="1" applyBorder="1" applyAlignment="1" applyProtection="1">
      <alignment wrapText="1"/>
    </xf>
    <xf numFmtId="0" fontId="21" fillId="12" borderId="1" xfId="0" applyNumberFormat="1" applyFont="1" applyFill="1" applyBorder="1" applyAlignment="1" applyProtection="1">
      <alignment horizontal="center"/>
    </xf>
    <xf numFmtId="0" fontId="22" fillId="12" borderId="1" xfId="0" applyNumberFormat="1" applyFont="1" applyFill="1" applyBorder="1" applyAlignment="1" applyProtection="1"/>
    <xf numFmtId="0" fontId="23" fillId="12" borderId="1" xfId="0" applyNumberFormat="1" applyFont="1" applyFill="1" applyBorder="1" applyAlignment="1" applyProtection="1">
      <alignment horizontal="left" wrapText="1"/>
    </xf>
    <xf numFmtId="0" fontId="24" fillId="12" borderId="1" xfId="0" applyNumberFormat="1" applyFont="1" applyFill="1" applyBorder="1" applyAlignment="1" applyProtection="1">
      <alignment horizontal="center" vertical="center" wrapText="1"/>
    </xf>
    <xf numFmtId="44" fontId="22" fillId="12" borderId="1" xfId="0" applyNumberFormat="1" applyFont="1" applyFill="1" applyBorder="1" applyAlignment="1" applyProtection="1"/>
    <xf numFmtId="0" fontId="23" fillId="12" borderId="1" xfId="0" applyFont="1" applyFill="1" applyBorder="1" applyAlignment="1">
      <alignment horizontal="left"/>
    </xf>
    <xf numFmtId="0" fontId="23" fillId="12" borderId="1" xfId="0" applyNumberFormat="1" applyFont="1" applyFill="1" applyBorder="1" applyAlignment="1" applyProtection="1"/>
    <xf numFmtId="4" fontId="23" fillId="12" borderId="1" xfId="0" applyNumberFormat="1" applyFont="1" applyFill="1" applyBorder="1" applyAlignment="1" applyProtection="1"/>
    <xf numFmtId="44" fontId="23" fillId="12" borderId="1" xfId="0" applyNumberFormat="1" applyFont="1" applyFill="1" applyBorder="1" applyAlignment="1" applyProtection="1"/>
    <xf numFmtId="14" fontId="22" fillId="12" borderId="1" xfId="0" applyNumberFormat="1" applyFont="1" applyFill="1" applyBorder="1" applyAlignment="1" applyProtection="1"/>
    <xf numFmtId="0" fontId="23" fillId="12" borderId="0" xfId="0" applyNumberFormat="1" applyFont="1" applyFill="1" applyBorder="1" applyAlignment="1" applyProtection="1"/>
    <xf numFmtId="0" fontId="23" fillId="12" borderId="1" xfId="0" applyNumberFormat="1" applyFont="1" applyFill="1" applyBorder="1" applyAlignment="1" applyProtection="1">
      <alignment horizontal="left"/>
    </xf>
    <xf numFmtId="0" fontId="25" fillId="12" borderId="1" xfId="0" applyNumberFormat="1" applyFont="1" applyFill="1" applyBorder="1" applyAlignment="1" applyProtection="1">
      <alignment horizontal="center"/>
    </xf>
    <xf numFmtId="4" fontId="22" fillId="12" borderId="1" xfId="0" applyNumberFormat="1" applyFont="1" applyFill="1" applyBorder="1" applyAlignment="1" applyProtection="1"/>
    <xf numFmtId="0" fontId="22" fillId="12" borderId="0" xfId="0" applyNumberFormat="1" applyFont="1" applyFill="1" applyBorder="1" applyAlignment="1" applyProtection="1"/>
    <xf numFmtId="0" fontId="26" fillId="8" borderId="1" xfId="1" applyNumberFormat="1" applyFont="1" applyFill="1" applyBorder="1" applyAlignment="1" applyProtection="1">
      <alignment horizontal="center"/>
    </xf>
    <xf numFmtId="4" fontId="9" fillId="15" borderId="0" xfId="0" applyNumberFormat="1" applyFont="1" applyFill="1" applyBorder="1" applyAlignment="1" applyProtection="1"/>
    <xf numFmtId="4" fontId="11" fillId="15" borderId="0" xfId="0" applyNumberFormat="1" applyFont="1" applyFill="1" applyBorder="1" applyAlignment="1" applyProtection="1">
      <alignment horizontal="center"/>
    </xf>
    <xf numFmtId="44" fontId="9" fillId="15" borderId="1" xfId="0" applyNumberFormat="1" applyFont="1" applyFill="1" applyBorder="1" applyAlignment="1" applyProtection="1"/>
    <xf numFmtId="4" fontId="10" fillId="15" borderId="0" xfId="0" applyNumberFormat="1" applyFont="1" applyFill="1" applyBorder="1" applyAlignment="1" applyProtection="1"/>
    <xf numFmtId="0" fontId="27" fillId="8" borderId="1" xfId="1" applyNumberFormat="1" applyFont="1" applyFill="1" applyBorder="1" applyAlignment="1" applyProtection="1">
      <alignment horizontal="center"/>
    </xf>
    <xf numFmtId="0" fontId="2" fillId="8" borderId="1" xfId="0" applyNumberFormat="1" applyFont="1" applyFill="1" applyBorder="1" applyAlignment="1" applyProtection="1">
      <alignment horizontal="left" vertical="center" wrapText="1"/>
    </xf>
    <xf numFmtId="4" fontId="10" fillId="8" borderId="1" xfId="0" applyNumberFormat="1" applyFont="1" applyFill="1" applyBorder="1" applyAlignment="1" applyProtection="1"/>
    <xf numFmtId="0" fontId="13" fillId="8" borderId="1" xfId="0" applyNumberFormat="1" applyFont="1" applyFill="1" applyBorder="1" applyAlignment="1" applyProtection="1">
      <alignment vertical="center" wrapText="1"/>
    </xf>
    <xf numFmtId="0" fontId="25" fillId="14" borderId="1" xfId="0" applyNumberFormat="1" applyFont="1" applyFill="1" applyBorder="1" applyAlignment="1" applyProtection="1">
      <alignment horizontal="center"/>
    </xf>
    <xf numFmtId="0" fontId="28" fillId="8" borderId="1" xfId="0" applyNumberFormat="1" applyFont="1" applyFill="1" applyBorder="1" applyAlignment="1" applyProtection="1">
      <alignment horizontal="center"/>
    </xf>
    <xf numFmtId="0" fontId="29" fillId="8" borderId="1" xfId="0" applyNumberFormat="1" applyFont="1" applyFill="1" applyBorder="1" applyAlignment="1" applyProtection="1"/>
    <xf numFmtId="0" fontId="30" fillId="8" borderId="1" xfId="0" applyNumberFormat="1" applyFont="1" applyFill="1" applyBorder="1" applyAlignment="1" applyProtection="1">
      <alignment horizontal="left" vertical="center" wrapText="1"/>
    </xf>
    <xf numFmtId="0" fontId="31" fillId="8" borderId="1" xfId="0" applyNumberFormat="1" applyFont="1" applyFill="1" applyBorder="1" applyAlignment="1" applyProtection="1">
      <alignment horizontal="center" vertical="center" wrapText="1"/>
    </xf>
    <xf numFmtId="44" fontId="29" fillId="8" borderId="1" xfId="0" applyNumberFormat="1" applyFont="1" applyFill="1" applyBorder="1" applyAlignment="1" applyProtection="1"/>
    <xf numFmtId="0" fontId="30" fillId="8" borderId="1" xfId="0" applyNumberFormat="1" applyFont="1" applyFill="1" applyBorder="1" applyAlignment="1" applyProtection="1">
      <alignment horizontal="left"/>
    </xf>
    <xf numFmtId="4" fontId="29" fillId="8" borderId="1" xfId="0" applyNumberFormat="1" applyFont="1" applyFill="1" applyBorder="1" applyAlignment="1" applyProtection="1"/>
    <xf numFmtId="14" fontId="29" fillId="8" borderId="1" xfId="0" applyNumberFormat="1" applyFont="1" applyFill="1" applyBorder="1" applyAlignment="1" applyProtection="1"/>
    <xf numFmtId="0" fontId="29" fillId="8" borderId="0" xfId="0" applyNumberFormat="1" applyFont="1" applyFill="1" applyBorder="1" applyAlignment="1" applyProtection="1"/>
    <xf numFmtId="0" fontId="30" fillId="8" borderId="1" xfId="0" applyNumberFormat="1" applyFont="1" applyFill="1" applyBorder="1" applyAlignment="1" applyProtection="1">
      <alignment horizontal="left" wrapText="1"/>
    </xf>
    <xf numFmtId="49" fontId="30" fillId="8" borderId="1" xfId="0" applyNumberFormat="1" applyFont="1" applyFill="1" applyBorder="1" applyAlignment="1" applyProtection="1">
      <alignment horizontal="left"/>
    </xf>
    <xf numFmtId="0" fontId="30" fillId="8" borderId="1" xfId="0" applyFont="1" applyFill="1" applyBorder="1" applyAlignment="1">
      <alignment wrapText="1"/>
    </xf>
    <xf numFmtId="44" fontId="30" fillId="8" borderId="1" xfId="0" applyNumberFormat="1" applyFont="1" applyFill="1" applyBorder="1" applyAlignment="1" applyProtection="1"/>
    <xf numFmtId="0" fontId="30" fillId="8" borderId="1" xfId="0" applyFont="1" applyFill="1" applyBorder="1" applyAlignment="1">
      <alignment horizontal="left"/>
    </xf>
    <xf numFmtId="0" fontId="30" fillId="8" borderId="1" xfId="0" applyNumberFormat="1" applyFont="1" applyFill="1" applyBorder="1" applyAlignment="1" applyProtection="1"/>
    <xf numFmtId="0" fontId="23" fillId="12" borderId="1" xfId="0" applyFont="1" applyFill="1" applyBorder="1" applyAlignment="1">
      <alignment wrapText="1"/>
    </xf>
    <xf numFmtId="14" fontId="23" fillId="12" borderId="1" xfId="0" applyNumberFormat="1" applyFont="1" applyFill="1" applyBorder="1" applyAlignment="1" applyProtection="1"/>
    <xf numFmtId="0" fontId="20" fillId="8" borderId="1" xfId="0" applyNumberFormat="1" applyFont="1" applyFill="1" applyBorder="1" applyAlignment="1" applyProtection="1">
      <alignment horizontal="center"/>
    </xf>
    <xf numFmtId="0" fontId="9" fillId="8" borderId="1" xfId="0" applyNumberFormat="1" applyFont="1" applyFill="1" applyBorder="1" applyAlignment="1" applyProtection="1"/>
    <xf numFmtId="0" fontId="10" fillId="8" borderId="1" xfId="0" applyNumberFormat="1" applyFont="1" applyFill="1" applyBorder="1" applyAlignment="1" applyProtection="1">
      <alignment horizontal="left" vertical="center" wrapText="1"/>
    </xf>
    <xf numFmtId="0" fontId="14" fillId="8" borderId="1" xfId="0" applyNumberFormat="1" applyFont="1" applyFill="1" applyBorder="1" applyAlignment="1" applyProtection="1">
      <alignment horizontal="center" vertical="center" wrapText="1"/>
    </xf>
    <xf numFmtId="0" fontId="10" fillId="8" borderId="1" xfId="0" applyNumberFormat="1" applyFont="1" applyFill="1" applyBorder="1" applyAlignment="1" applyProtection="1">
      <alignment horizontal="left"/>
    </xf>
    <xf numFmtId="0" fontId="10" fillId="8" borderId="1" xfId="0" applyNumberFormat="1" applyFont="1" applyFill="1" applyBorder="1" applyAlignment="1" applyProtection="1"/>
    <xf numFmtId="44" fontId="10" fillId="8" borderId="1" xfId="0" applyNumberFormat="1" applyFont="1" applyFill="1" applyBorder="1" applyAlignment="1" applyProtection="1"/>
    <xf numFmtId="14" fontId="9" fillId="8" borderId="1" xfId="0" applyNumberFormat="1" applyFont="1" applyFill="1" applyBorder="1" applyAlignment="1" applyProtection="1"/>
    <xf numFmtId="0" fontId="10" fillId="8" borderId="0" xfId="0" applyNumberFormat="1" applyFont="1" applyFill="1" applyBorder="1" applyAlignment="1" applyProtection="1"/>
    <xf numFmtId="0" fontId="11" fillId="8" borderId="1" xfId="0" applyNumberFormat="1" applyFont="1" applyFill="1" applyBorder="1" applyAlignment="1" applyProtection="1">
      <alignment horizontal="center"/>
    </xf>
    <xf numFmtId="0" fontId="10" fillId="8" borderId="1" xfId="0" applyNumberFormat="1" applyFont="1" applyFill="1" applyBorder="1" applyAlignment="1" applyProtection="1">
      <alignment horizontal="left" wrapText="1"/>
    </xf>
    <xf numFmtId="0" fontId="9" fillId="8" borderId="0" xfId="0" applyNumberFormat="1" applyFont="1" applyFill="1" applyBorder="1" applyAlignment="1" applyProtection="1"/>
    <xf numFmtId="0" fontId="23" fillId="12" borderId="1" xfId="0" applyNumberFormat="1" applyFont="1" applyFill="1" applyBorder="1" applyAlignment="1" applyProtection="1">
      <alignment horizontal="left" vertical="center" wrapText="1"/>
    </xf>
    <xf numFmtId="0" fontId="11" fillId="16" borderId="1" xfId="0" applyNumberFormat="1" applyFont="1" applyFill="1" applyBorder="1" applyAlignment="1" applyProtection="1">
      <alignment horizontal="center"/>
    </xf>
    <xf numFmtId="0" fontId="9" fillId="16" borderId="1" xfId="0" applyNumberFormat="1" applyFont="1" applyFill="1" applyBorder="1" applyAlignment="1" applyProtection="1"/>
    <xf numFmtId="0" fontId="10" fillId="16" borderId="1" xfId="0" applyNumberFormat="1" applyFont="1" applyFill="1" applyBorder="1" applyAlignment="1" applyProtection="1">
      <alignment horizontal="left" vertical="center" wrapText="1"/>
    </xf>
    <xf numFmtId="0" fontId="14" fillId="16" borderId="1" xfId="0" applyNumberFormat="1" applyFont="1" applyFill="1" applyBorder="1" applyAlignment="1" applyProtection="1">
      <alignment horizontal="center" vertical="center" wrapText="1"/>
    </xf>
    <xf numFmtId="44" fontId="9" fillId="16" borderId="1" xfId="0" applyNumberFormat="1" applyFont="1" applyFill="1" applyBorder="1" applyAlignment="1" applyProtection="1"/>
    <xf numFmtId="0" fontId="10" fillId="16" borderId="1" xfId="0" applyNumberFormat="1" applyFont="1" applyFill="1" applyBorder="1" applyAlignment="1" applyProtection="1">
      <alignment horizontal="left"/>
    </xf>
    <xf numFmtId="4" fontId="9" fillId="16" borderId="1" xfId="0" applyNumberFormat="1" applyFont="1" applyFill="1" applyBorder="1" applyAlignment="1" applyProtection="1"/>
    <xf numFmtId="14" fontId="9" fillId="16" borderId="1" xfId="0" applyNumberFormat="1" applyFont="1" applyFill="1" applyBorder="1" applyAlignment="1" applyProtection="1"/>
    <xf numFmtId="0" fontId="9" fillId="16" borderId="0" xfId="0" applyNumberFormat="1" applyFont="1" applyFill="1" applyBorder="1" applyAlignment="1" applyProtection="1"/>
    <xf numFmtId="0" fontId="3" fillId="16" borderId="1" xfId="0" applyNumberFormat="1" applyFont="1" applyFill="1" applyBorder="1" applyAlignment="1" applyProtection="1"/>
    <xf numFmtId="0" fontId="21" fillId="13" borderId="0" xfId="0" applyNumberFormat="1" applyFont="1" applyFill="1" applyBorder="1" applyAlignment="1" applyProtection="1">
      <alignment wrapText="1"/>
    </xf>
    <xf numFmtId="0" fontId="31" fillId="8" borderId="1" xfId="0" applyNumberFormat="1" applyFont="1" applyFill="1" applyBorder="1" applyAlignment="1" applyProtection="1">
      <alignment horizontal="left" vertical="center" wrapText="1"/>
    </xf>
    <xf numFmtId="0" fontId="30" fillId="8" borderId="1" xfId="0" applyFont="1" applyFill="1" applyBorder="1" applyAlignment="1">
      <alignment horizontal="left" vertical="center" wrapText="1"/>
    </xf>
    <xf numFmtId="0" fontId="29" fillId="8" borderId="1" xfId="0" applyNumberFormat="1" applyFont="1" applyFill="1" applyBorder="1" applyAlignment="1" applyProtection="1">
      <alignment horizontal="center" vertical="center" wrapText="1"/>
    </xf>
    <xf numFmtId="0" fontId="31" fillId="8" borderId="1" xfId="0" applyNumberFormat="1" applyFont="1" applyFill="1" applyBorder="1" applyAlignment="1" applyProtection="1">
      <alignment horizontal="center" vertical="center"/>
    </xf>
    <xf numFmtId="0" fontId="14" fillId="8" borderId="1" xfId="0" applyNumberFormat="1" applyFont="1" applyFill="1" applyBorder="1" applyAlignment="1" applyProtection="1">
      <alignment wrapText="1"/>
    </xf>
    <xf numFmtId="0" fontId="10" fillId="8" borderId="1" xfId="0" applyFont="1" applyFill="1" applyBorder="1" applyAlignment="1">
      <alignment horizontal="left" wrapText="1"/>
    </xf>
    <xf numFmtId="0" fontId="32" fillId="8" borderId="1" xfId="0" applyNumberFormat="1" applyFont="1" applyFill="1" applyBorder="1" applyAlignment="1" applyProtection="1">
      <alignment horizontal="center"/>
    </xf>
    <xf numFmtId="4" fontId="30" fillId="8" borderId="1" xfId="0" applyNumberFormat="1" applyFont="1" applyFill="1" applyBorder="1" applyAlignment="1" applyProtection="1"/>
    <xf numFmtId="14" fontId="30" fillId="8" borderId="1" xfId="0" applyNumberFormat="1" applyFont="1" applyFill="1" applyBorder="1" applyAlignment="1" applyProtection="1"/>
    <xf numFmtId="0" fontId="30" fillId="8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left"/>
    </xf>
    <xf numFmtId="14" fontId="7" fillId="0" borderId="1" xfId="0" applyNumberFormat="1" applyFont="1" applyFill="1" applyBorder="1" applyAlignment="1" applyProtection="1"/>
    <xf numFmtId="0" fontId="14" fillId="8" borderId="1" xfId="0" applyNumberFormat="1" applyFont="1" applyFill="1" applyBorder="1" applyAlignment="1" applyProtection="1">
      <alignment horizontal="center" vertical="center"/>
    </xf>
    <xf numFmtId="14" fontId="10" fillId="8" borderId="1" xfId="0" applyNumberFormat="1" applyFont="1" applyFill="1" applyBorder="1" applyAlignment="1" applyProtection="1"/>
    <xf numFmtId="44" fontId="10" fillId="8" borderId="1" xfId="0" applyNumberFormat="1" applyFont="1" applyFill="1" applyBorder="1" applyAlignment="1" applyProtection="1">
      <alignment horizontal="left"/>
    </xf>
    <xf numFmtId="44" fontId="30" fillId="8" borderId="1" xfId="0" applyNumberFormat="1" applyFont="1" applyFill="1" applyBorder="1" applyAlignment="1" applyProtection="1">
      <alignment horizontal="left"/>
    </xf>
    <xf numFmtId="1" fontId="11" fillId="8" borderId="1" xfId="0" applyNumberFormat="1" applyFont="1" applyFill="1" applyBorder="1" applyAlignment="1" applyProtection="1">
      <alignment horizontal="center"/>
    </xf>
    <xf numFmtId="1" fontId="9" fillId="8" borderId="1" xfId="0" applyNumberFormat="1" applyFont="1" applyFill="1" applyBorder="1" applyAlignment="1" applyProtection="1">
      <alignment horizontal="left" vertical="center"/>
    </xf>
    <xf numFmtId="1" fontId="9" fillId="8" borderId="1" xfId="0" applyNumberFormat="1" applyFont="1" applyFill="1" applyBorder="1" applyAlignment="1" applyProtection="1">
      <alignment horizontal="left" wrapText="1"/>
    </xf>
    <xf numFmtId="1" fontId="9" fillId="8" borderId="1" xfId="0" applyNumberFormat="1" applyFont="1" applyFill="1" applyBorder="1" applyAlignment="1" applyProtection="1">
      <alignment horizontal="center" vertical="center" wrapText="1"/>
    </xf>
    <xf numFmtId="1" fontId="10" fillId="8" borderId="1" xfId="0" applyNumberFormat="1" applyFont="1" applyFill="1" applyBorder="1" applyAlignment="1" applyProtection="1">
      <alignment horizontal="left"/>
    </xf>
    <xf numFmtId="1" fontId="9" fillId="8" borderId="1" xfId="0" applyNumberFormat="1" applyFont="1" applyFill="1" applyBorder="1" applyAlignment="1" applyProtection="1">
      <alignment horizontal="center"/>
    </xf>
    <xf numFmtId="0" fontId="9" fillId="8" borderId="1" xfId="0" applyNumberFormat="1" applyFont="1" applyFill="1" applyBorder="1" applyAlignment="1" applyProtection="1">
      <alignment horizontal="center"/>
    </xf>
    <xf numFmtId="44" fontId="9" fillId="8" borderId="1" xfId="0" applyNumberFormat="1" applyFont="1" applyFill="1" applyBorder="1" applyAlignment="1" applyProtection="1">
      <alignment horizontal="center"/>
    </xf>
    <xf numFmtId="1" fontId="9" fillId="8" borderId="0" xfId="0" applyNumberFormat="1" applyFont="1" applyFill="1" applyBorder="1" applyAlignment="1" applyProtection="1">
      <alignment horizontal="center"/>
    </xf>
    <xf numFmtId="0" fontId="14" fillId="8" borderId="1" xfId="0" applyNumberFormat="1" applyFont="1" applyFill="1" applyBorder="1" applyAlignment="1" applyProtection="1">
      <alignment vertical="center" wrapText="1"/>
    </xf>
    <xf numFmtId="0" fontId="21" fillId="14" borderId="0" xfId="0" applyNumberFormat="1" applyFont="1" applyFill="1" applyBorder="1" applyAlignment="1" applyProtection="1">
      <alignment wrapText="1"/>
    </xf>
    <xf numFmtId="0" fontId="18" fillId="14" borderId="1" xfId="1" applyNumberFormat="1" applyFont="1" applyFill="1" applyBorder="1" applyAlignment="1" applyProtection="1">
      <alignment horizontal="center"/>
    </xf>
    <xf numFmtId="0" fontId="22" fillId="14" borderId="1" xfId="0" applyFont="1" applyFill="1" applyBorder="1" applyAlignment="1">
      <alignment horizontal="left" vertical="center"/>
    </xf>
    <xf numFmtId="0" fontId="23" fillId="14" borderId="1" xfId="0" applyFont="1" applyFill="1" applyBorder="1" applyAlignment="1">
      <alignment horizontal="left" vertical="center" wrapText="1"/>
    </xf>
    <xf numFmtId="0" fontId="24" fillId="14" borderId="1" xfId="0" applyFont="1" applyFill="1" applyBorder="1" applyAlignment="1">
      <alignment horizontal="center" vertical="center" wrapText="1"/>
    </xf>
    <xf numFmtId="0" fontId="24" fillId="14" borderId="1" xfId="0" applyNumberFormat="1" applyFont="1" applyFill="1" applyBorder="1" applyAlignment="1" applyProtection="1">
      <alignment horizontal="left"/>
    </xf>
    <xf numFmtId="44" fontId="22" fillId="14" borderId="1" xfId="0" applyNumberFormat="1" applyFont="1" applyFill="1" applyBorder="1" applyAlignment="1" applyProtection="1"/>
    <xf numFmtId="0" fontId="22" fillId="14" borderId="1" xfId="0" applyNumberFormat="1" applyFont="1" applyFill="1" applyBorder="1" applyAlignment="1" applyProtection="1">
      <alignment horizontal="left"/>
    </xf>
    <xf numFmtId="0" fontId="22" fillId="14" borderId="1" xfId="0" applyNumberFormat="1" applyFont="1" applyFill="1" applyBorder="1" applyAlignment="1" applyProtection="1"/>
    <xf numFmtId="4" fontId="22" fillId="14" borderId="1" xfId="0" applyNumberFormat="1" applyFont="1" applyFill="1" applyBorder="1" applyAlignment="1" applyProtection="1"/>
    <xf numFmtId="14" fontId="22" fillId="14" borderId="1" xfId="0" applyNumberFormat="1" applyFont="1" applyFill="1" applyBorder="1" applyAlignment="1" applyProtection="1"/>
    <xf numFmtId="0" fontId="22" fillId="14" borderId="0" xfId="0" applyNumberFormat="1" applyFont="1" applyFill="1" applyBorder="1" applyAlignment="1" applyProtection="1"/>
    <xf numFmtId="0" fontId="28" fillId="16" borderId="1" xfId="0" applyNumberFormat="1" applyFont="1" applyFill="1" applyBorder="1" applyAlignment="1" applyProtection="1">
      <alignment horizontal="center"/>
    </xf>
    <xf numFmtId="0" fontId="2" fillId="2" borderId="1" xfId="0" applyNumberFormat="1" applyFont="1" applyFill="1" applyBorder="1" applyAlignment="1" applyProtection="1"/>
    <xf numFmtId="49" fontId="10" fillId="8" borderId="1" xfId="0" applyNumberFormat="1" applyFont="1" applyFill="1" applyBorder="1" applyAlignment="1" applyProtection="1">
      <alignment horizontal="left"/>
    </xf>
    <xf numFmtId="0" fontId="0" fillId="0" borderId="0" xfId="0"/>
    <xf numFmtId="4" fontId="2" fillId="0" borderId="0" xfId="0" applyNumberFormat="1" applyFont="1" applyFill="1" applyBorder="1" applyAlignment="1" applyProtection="1"/>
    <xf numFmtId="0" fontId="5" fillId="6" borderId="1" xfId="0" applyNumberFormat="1" applyFont="1" applyFill="1" applyBorder="1" applyAlignment="1" applyProtection="1">
      <alignment horizontal="center"/>
    </xf>
    <xf numFmtId="0" fontId="13" fillId="6" borderId="1" xfId="0" applyNumberFormat="1" applyFont="1" applyFill="1" applyBorder="1" applyAlignment="1" applyProtection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3" fillId="6" borderId="1" xfId="0" applyNumberFormat="1" applyFont="1" applyFill="1" applyBorder="1" applyAlignment="1" applyProtection="1">
      <alignment horizontal="center" vertical="center" wrapText="1"/>
    </xf>
    <xf numFmtId="44" fontId="3" fillId="6" borderId="1" xfId="0" applyNumberFormat="1" applyFont="1" applyFill="1" applyBorder="1" applyAlignment="1" applyProtection="1"/>
    <xf numFmtId="0" fontId="18" fillId="6" borderId="1" xfId="1" applyNumberFormat="1" applyFont="1" applyFill="1" applyBorder="1" applyAlignment="1" applyProtection="1">
      <alignment horizontal="center"/>
    </xf>
    <xf numFmtId="0" fontId="2" fillId="6" borderId="1" xfId="0" applyNumberFormat="1" applyFont="1" applyFill="1" applyBorder="1" applyAlignment="1" applyProtection="1">
      <alignment horizontal="left"/>
    </xf>
    <xf numFmtId="0" fontId="10" fillId="6" borderId="1" xfId="0" applyFont="1" applyFill="1" applyBorder="1" applyAlignment="1">
      <alignment wrapText="1"/>
    </xf>
    <xf numFmtId="44" fontId="9" fillId="6" borderId="1" xfId="0" applyNumberFormat="1" applyFont="1" applyFill="1" applyBorder="1" applyAlignment="1" applyProtection="1"/>
    <xf numFmtId="4" fontId="3" fillId="6" borderId="1" xfId="0" applyNumberFormat="1" applyFont="1" applyFill="1" applyBorder="1" applyAlignment="1" applyProtection="1"/>
    <xf numFmtId="0" fontId="3" fillId="6" borderId="1" xfId="0" applyNumberFormat="1" applyFont="1" applyFill="1" applyBorder="1" applyAlignment="1" applyProtection="1"/>
    <xf numFmtId="14" fontId="3" fillId="6" borderId="1" xfId="0" applyNumberFormat="1" applyFont="1" applyFill="1" applyBorder="1" applyAlignment="1" applyProtection="1"/>
    <xf numFmtId="0" fontId="3" fillId="6" borderId="0" xfId="0" applyNumberFormat="1" applyFont="1" applyFill="1" applyBorder="1" applyAlignment="1" applyProtection="1"/>
    <xf numFmtId="0" fontId="2" fillId="6" borderId="1" xfId="0" applyNumberFormat="1" applyFont="1" applyFill="1" applyBorder="1" applyAlignment="1" applyProtection="1"/>
    <xf numFmtId="0" fontId="3" fillId="6" borderId="1" xfId="0" applyNumberFormat="1" applyFont="1" applyFill="1" applyBorder="1" applyAlignment="1" applyProtection="1">
      <alignment horizontal="left"/>
    </xf>
    <xf numFmtId="0" fontId="2" fillId="6" borderId="1" xfId="0" applyNumberFormat="1" applyFont="1" applyFill="1" applyBorder="1" applyAlignment="1" applyProtection="1">
      <alignment horizontal="left" wrapText="1"/>
    </xf>
    <xf numFmtId="0" fontId="13" fillId="6" borderId="1" xfId="0" applyNumberFormat="1" applyFont="1" applyFill="1" applyBorder="1" applyAlignment="1" applyProtection="1">
      <alignment horizontal="center" vertical="center" wrapText="1"/>
    </xf>
    <xf numFmtId="0" fontId="13" fillId="6" borderId="1" xfId="0" applyNumberFormat="1" applyFont="1" applyFill="1" applyBorder="1" applyAlignment="1" applyProtection="1">
      <alignment horizontal="center" wrapText="1"/>
    </xf>
    <xf numFmtId="0" fontId="10" fillId="6" borderId="1" xfId="0" applyFont="1" applyFill="1" applyBorder="1" applyAlignment="1">
      <alignment horizontal="left"/>
    </xf>
    <xf numFmtId="44" fontId="10" fillId="6" borderId="1" xfId="0" applyNumberFormat="1" applyFont="1" applyFill="1" applyBorder="1" applyAlignment="1" applyProtection="1"/>
    <xf numFmtId="0" fontId="13" fillId="6" borderId="1" xfId="0" applyNumberFormat="1" applyFont="1" applyFill="1" applyBorder="1" applyAlignment="1" applyProtection="1">
      <alignment horizontal="center" vertical="center"/>
    </xf>
    <xf numFmtId="0" fontId="10" fillId="6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8" fillId="6" borderId="1" xfId="0" applyNumberFormat="1" applyFont="1" applyFill="1" applyBorder="1" applyAlignment="1" applyProtection="1">
      <alignment horizontal="center"/>
    </xf>
    <xf numFmtId="0" fontId="2" fillId="6" borderId="1" xfId="0" applyNumberFormat="1" applyFont="1" applyFill="1" applyBorder="1" applyAlignment="1" applyProtection="1">
      <alignment horizontal="left" vertical="center" wrapText="1"/>
    </xf>
    <xf numFmtId="4" fontId="6" fillId="6" borderId="1" xfId="0" applyNumberFormat="1" applyFont="1" applyFill="1" applyBorder="1" applyAlignment="1" applyProtection="1"/>
    <xf numFmtId="0" fontId="7" fillId="6" borderId="1" xfId="0" applyNumberFormat="1" applyFont="1" applyFill="1" applyBorder="1" applyAlignment="1" applyProtection="1"/>
    <xf numFmtId="44" fontId="7" fillId="6" borderId="1" xfId="0" applyNumberFormat="1" applyFont="1" applyFill="1" applyBorder="1" applyAlignment="1" applyProtection="1"/>
    <xf numFmtId="14" fontId="7" fillId="6" borderId="1" xfId="0" applyNumberFormat="1" applyFont="1" applyFill="1" applyBorder="1" applyAlignment="1" applyProtection="1"/>
    <xf numFmtId="0" fontId="7" fillId="6" borderId="0" xfId="0" applyNumberFormat="1" applyFont="1" applyFill="1" applyBorder="1" applyAlignment="1" applyProtection="1"/>
    <xf numFmtId="4" fontId="7" fillId="6" borderId="1" xfId="0" applyNumberFormat="1" applyFont="1" applyFill="1" applyBorder="1" applyAlignment="1" applyProtection="1"/>
    <xf numFmtId="4" fontId="10" fillId="6" borderId="1" xfId="0" applyNumberFormat="1" applyFont="1" applyFill="1" applyBorder="1" applyAlignment="1" applyProtection="1"/>
    <xf numFmtId="0" fontId="7" fillId="6" borderId="1" xfId="0" applyNumberFormat="1" applyFont="1" applyFill="1" applyBorder="1" applyAlignment="1" applyProtection="1">
      <alignment horizontal="left"/>
    </xf>
    <xf numFmtId="4" fontId="9" fillId="6" borderId="1" xfId="0" applyNumberFormat="1" applyFont="1" applyFill="1" applyBorder="1" applyAlignment="1" applyProtection="1"/>
    <xf numFmtId="0" fontId="5" fillId="16" borderId="1" xfId="0" applyNumberFormat="1" applyFont="1" applyFill="1" applyBorder="1" applyAlignment="1" applyProtection="1">
      <alignment horizontal="center"/>
    </xf>
    <xf numFmtId="44" fontId="29" fillId="15" borderId="1" xfId="0" applyNumberFormat="1" applyFont="1" applyFill="1" applyBorder="1" applyAlignment="1" applyProtection="1"/>
    <xf numFmtId="44" fontId="29" fillId="15" borderId="0" xfId="0" applyNumberFormat="1" applyFont="1" applyFill="1" applyBorder="1" applyAlignment="1" applyProtection="1"/>
    <xf numFmtId="44" fontId="30" fillId="15" borderId="1" xfId="0" applyNumberFormat="1" applyFont="1" applyFill="1" applyBorder="1" applyAlignment="1" applyProtection="1"/>
    <xf numFmtId="44" fontId="30" fillId="15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5" fillId="0" borderId="8" xfId="0" applyNumberFormat="1" applyFont="1" applyFill="1" applyBorder="1" applyAlignment="1" applyProtection="1">
      <alignment horizontal="center"/>
    </xf>
    <xf numFmtId="0" fontId="5" fillId="0" borderId="5" xfId="0" applyNumberFormat="1" applyFont="1" applyFill="1" applyBorder="1" applyAlignment="1" applyProtection="1">
      <alignment horizontal="center"/>
    </xf>
    <xf numFmtId="0" fontId="5" fillId="0" borderId="6" xfId="0" applyNumberFormat="1" applyFont="1" applyFill="1" applyBorder="1" applyAlignment="1" applyProtection="1">
      <alignment horizontal="center"/>
    </xf>
    <xf numFmtId="0" fontId="16" fillId="0" borderId="0" xfId="0" applyNumberFormat="1" applyFont="1" applyAlignment="1">
      <alignment horizontal="center"/>
    </xf>
  </cellXfs>
  <cellStyles count="4">
    <cellStyle name="20% - Accent3" xfId="2" builtinId="38"/>
    <cellStyle name="40% - Accent4" xfId="3" builtinId="43"/>
    <cellStyle name="60% - Accent1" xfId="1" builtinId="32"/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  <color rgb="FF00FF99"/>
      <color rgb="FFFFCCFF"/>
      <color rgb="FF3366CC"/>
      <color rgb="FF008080"/>
      <color rgb="FFFFFF66"/>
      <color rgb="FFCCCCFF"/>
      <color rgb="FFCCEC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59"/>
  <sheetViews>
    <sheetView tabSelected="1" zoomScale="80" zoomScaleNormal="80" workbookViewId="0">
      <pane xSplit="3" ySplit="9" topLeftCell="D10" activePane="bottomRight" state="frozen"/>
      <selection pane="topRight" activeCell="D1" sqref="D1"/>
      <selection pane="bottomLeft" activeCell="A9" sqref="A9"/>
      <selection pane="bottomRight" activeCell="F5" sqref="F5"/>
    </sheetView>
  </sheetViews>
  <sheetFormatPr defaultColWidth="11.3984375" defaultRowHeight="15.75" customHeight="1" x14ac:dyDescent="0.35"/>
  <cols>
    <col min="1" max="1" width="6.8984375" style="2" customWidth="1"/>
    <col min="2" max="2" width="28.09765625" style="44" customWidth="1"/>
    <col min="3" max="3" width="39" style="86" customWidth="1"/>
    <col min="4" max="4" width="41.09765625" style="86" customWidth="1"/>
    <col min="5" max="5" width="34.59765625" style="94" customWidth="1"/>
    <col min="6" max="6" width="39.296875" style="29" customWidth="1"/>
    <col min="7" max="7" width="16.09765625" style="15" customWidth="1"/>
    <col min="8" max="8" width="12.69921875" style="110" customWidth="1"/>
    <col min="9" max="9" width="44.3984375" style="29" bestFit="1" customWidth="1"/>
    <col min="10" max="10" width="16.8984375" style="1" customWidth="1"/>
    <col min="11" max="11" width="68.69921875" style="1" bestFit="1" customWidth="1"/>
    <col min="12" max="12" width="14.296875" style="181" customWidth="1"/>
    <col min="13" max="13" width="15.09765625" style="37" bestFit="1" customWidth="1"/>
    <col min="14" max="14" width="11.59765625" style="4" customWidth="1"/>
    <col min="15" max="15" width="12.8984375" style="1" customWidth="1"/>
    <col min="16" max="16" width="12.296875" style="1" customWidth="1"/>
    <col min="17" max="17" width="10.8984375" style="1" customWidth="1"/>
    <col min="18" max="18" width="17.59765625" style="1" customWidth="1"/>
    <col min="19" max="19" width="11.3984375" style="1" customWidth="1"/>
    <col min="20" max="20" width="10.8984375" style="1" customWidth="1"/>
    <col min="21" max="21" width="29.3984375" style="1" customWidth="1"/>
    <col min="22" max="22" width="17" style="1" customWidth="1"/>
    <col min="23" max="23" width="15" style="15" customWidth="1"/>
    <col min="24" max="24" width="11.69921875" style="1" customWidth="1"/>
    <col min="25" max="25" width="8.296875" style="1" customWidth="1"/>
    <col min="26" max="26" width="24" style="1" customWidth="1"/>
    <col min="27" max="27" width="22.09765625" style="1" customWidth="1"/>
    <col min="28" max="28" width="11.8984375" style="1" customWidth="1"/>
    <col min="29" max="29" width="10.59765625" style="1" customWidth="1"/>
    <col min="30" max="30" width="23.296875" style="1" customWidth="1"/>
    <col min="31" max="31" width="11.3984375" style="1" customWidth="1"/>
    <col min="32" max="32" width="14.296875" style="15" bestFit="1" customWidth="1"/>
    <col min="33" max="33" width="12.8984375" style="15" bestFit="1" customWidth="1"/>
    <col min="34" max="34" width="13.3984375" style="15" customWidth="1"/>
    <col min="35" max="35" width="16.09765625" style="314" bestFit="1" customWidth="1"/>
    <col min="36" max="36" width="11.3984375" style="1"/>
    <col min="37" max="37" width="37.09765625" style="1" customWidth="1"/>
    <col min="38" max="38" width="11.09765625" style="1" customWidth="1"/>
    <col min="39" max="39" width="11.3984375" style="1"/>
    <col min="40" max="40" width="16" style="1" customWidth="1"/>
    <col min="41" max="41" width="12" style="1" customWidth="1"/>
    <col min="42" max="16384" width="11.3984375" style="1"/>
  </cols>
  <sheetData>
    <row r="1" spans="1:45" ht="15.75" customHeight="1" x14ac:dyDescent="0.4">
      <c r="B1" s="49" t="s">
        <v>71</v>
      </c>
      <c r="E1" s="100"/>
      <c r="F1" s="57" t="s">
        <v>70</v>
      </c>
      <c r="G1" s="58">
        <v>65</v>
      </c>
    </row>
    <row r="2" spans="1:45" ht="15.75" customHeight="1" x14ac:dyDescent="0.4">
      <c r="B2" s="3" t="s">
        <v>69</v>
      </c>
      <c r="C2" s="92"/>
      <c r="E2" s="101"/>
      <c r="F2" s="57" t="s">
        <v>61</v>
      </c>
      <c r="G2" s="58">
        <v>46</v>
      </c>
      <c r="I2" s="53"/>
      <c r="K2" s="42"/>
    </row>
    <row r="3" spans="1:45" ht="15.75" customHeight="1" x14ac:dyDescent="0.4">
      <c r="B3" s="48" t="s">
        <v>869</v>
      </c>
      <c r="C3" s="93"/>
      <c r="E3" s="100"/>
      <c r="F3" s="57" t="s">
        <v>60</v>
      </c>
      <c r="G3" s="58">
        <v>19</v>
      </c>
      <c r="K3" s="42"/>
      <c r="V3" s="317" t="s">
        <v>54</v>
      </c>
      <c r="W3" s="317"/>
      <c r="X3" s="317"/>
      <c r="Y3" s="317"/>
      <c r="Z3" s="317"/>
    </row>
    <row r="4" spans="1:45" ht="18.75" customHeight="1" x14ac:dyDescent="0.35">
      <c r="B4" s="150" t="s">
        <v>49</v>
      </c>
      <c r="C4" s="148" t="s">
        <v>46</v>
      </c>
      <c r="D4" s="230" t="s">
        <v>868</v>
      </c>
      <c r="K4" s="42"/>
    </row>
    <row r="5" spans="1:45" ht="27.75" customHeight="1" x14ac:dyDescent="0.35">
      <c r="B5" s="85" t="s">
        <v>48</v>
      </c>
      <c r="C5" s="109" t="s">
        <v>58</v>
      </c>
      <c r="D5" s="149"/>
      <c r="K5" s="42"/>
    </row>
    <row r="6" spans="1:45" ht="21.75" customHeight="1" x14ac:dyDescent="0.35">
      <c r="B6" s="151" t="s">
        <v>47</v>
      </c>
      <c r="C6" s="164" t="s">
        <v>282</v>
      </c>
      <c r="D6" s="259" t="s">
        <v>905</v>
      </c>
      <c r="K6" s="42"/>
      <c r="AF6" s="15" t="s">
        <v>37</v>
      </c>
      <c r="AK6" s="321" t="s">
        <v>62</v>
      </c>
      <c r="AL6" s="321"/>
    </row>
    <row r="7" spans="1:45" ht="15.75" customHeight="1" thickBot="1" x14ac:dyDescent="0.4">
      <c r="B7" s="29"/>
      <c r="C7" s="94"/>
      <c r="AB7" s="20"/>
      <c r="AC7" s="20"/>
      <c r="AD7" s="20"/>
      <c r="AF7" s="15" t="s">
        <v>38</v>
      </c>
      <c r="AG7" s="15" t="s">
        <v>37</v>
      </c>
      <c r="AK7" s="321" t="s">
        <v>63</v>
      </c>
      <c r="AL7" s="321"/>
    </row>
    <row r="8" spans="1:45" ht="15.75" customHeight="1" thickBot="1" x14ac:dyDescent="0.4">
      <c r="B8" s="29"/>
      <c r="C8" s="92"/>
      <c r="M8" s="38" t="s">
        <v>53</v>
      </c>
      <c r="Q8" s="3" t="s">
        <v>56</v>
      </c>
      <c r="V8" s="17"/>
      <c r="W8" s="25"/>
      <c r="X8" s="21"/>
      <c r="Y8" s="21"/>
      <c r="Z8" s="22"/>
      <c r="AA8" s="23"/>
      <c r="AB8" s="318" t="s">
        <v>51</v>
      </c>
      <c r="AC8" s="319"/>
      <c r="AD8" s="320"/>
      <c r="AF8" s="15" t="s">
        <v>39</v>
      </c>
      <c r="AG8" s="15" t="s">
        <v>41</v>
      </c>
      <c r="AI8" s="314" t="s">
        <v>44</v>
      </c>
      <c r="AK8" s="59"/>
      <c r="AL8" s="59"/>
    </row>
    <row r="9" spans="1:45" ht="15.75" customHeight="1" x14ac:dyDescent="0.35">
      <c r="A9" s="2" t="s">
        <v>19</v>
      </c>
      <c r="B9" s="2" t="s">
        <v>18</v>
      </c>
      <c r="C9" s="95" t="s">
        <v>14</v>
      </c>
      <c r="D9" s="87" t="s">
        <v>15</v>
      </c>
      <c r="E9" s="102" t="s">
        <v>65</v>
      </c>
      <c r="F9" s="30" t="s">
        <v>16</v>
      </c>
      <c r="G9" s="32" t="s">
        <v>17</v>
      </c>
      <c r="H9" s="110" t="s">
        <v>20</v>
      </c>
      <c r="I9" s="30" t="s">
        <v>21</v>
      </c>
      <c r="J9" s="3" t="s">
        <v>22</v>
      </c>
      <c r="K9" s="3" t="s">
        <v>23</v>
      </c>
      <c r="L9" s="182" t="s">
        <v>24</v>
      </c>
      <c r="M9" s="38" t="s">
        <v>52</v>
      </c>
      <c r="N9" s="50" t="s">
        <v>25</v>
      </c>
      <c r="O9" s="3" t="s">
        <v>26</v>
      </c>
      <c r="P9" s="3" t="s">
        <v>27</v>
      </c>
      <c r="Q9" s="3" t="s">
        <v>55</v>
      </c>
      <c r="R9" s="3" t="s">
        <v>28</v>
      </c>
      <c r="S9" s="3" t="s">
        <v>29</v>
      </c>
      <c r="T9" s="3" t="s">
        <v>30</v>
      </c>
      <c r="U9" s="3" t="s">
        <v>31</v>
      </c>
      <c r="V9" s="18" t="s">
        <v>35</v>
      </c>
      <c r="W9" s="26" t="s">
        <v>32</v>
      </c>
      <c r="X9" s="3" t="s">
        <v>30</v>
      </c>
      <c r="Y9" s="3" t="s">
        <v>33</v>
      </c>
      <c r="Z9" s="18" t="s">
        <v>34</v>
      </c>
      <c r="AA9" s="19" t="s">
        <v>36</v>
      </c>
      <c r="AB9" s="24" t="s">
        <v>30</v>
      </c>
      <c r="AC9" s="3" t="s">
        <v>29</v>
      </c>
      <c r="AD9" s="18" t="s">
        <v>57</v>
      </c>
      <c r="AE9" s="3"/>
      <c r="AF9" s="15" t="s">
        <v>40</v>
      </c>
      <c r="AG9" s="15" t="s">
        <v>42</v>
      </c>
      <c r="AH9" s="15" t="s">
        <v>43</v>
      </c>
      <c r="AI9" s="314" t="s">
        <v>50</v>
      </c>
      <c r="AJ9" s="1" t="s">
        <v>45</v>
      </c>
      <c r="AK9" s="60" t="s">
        <v>64</v>
      </c>
      <c r="AL9" s="60" t="s">
        <v>30</v>
      </c>
      <c r="AN9" s="3" t="s">
        <v>66</v>
      </c>
      <c r="AO9" s="3" t="s">
        <v>67</v>
      </c>
    </row>
    <row r="10" spans="1:45" ht="14.15" customHeight="1" x14ac:dyDescent="0.35">
      <c r="A10" s="5"/>
      <c r="B10" s="34" t="s">
        <v>0</v>
      </c>
      <c r="C10" s="96"/>
      <c r="D10" s="88"/>
      <c r="E10" s="99"/>
      <c r="F10" s="33"/>
      <c r="G10" s="16"/>
      <c r="H10" s="111"/>
      <c r="I10" s="33"/>
      <c r="J10" s="6"/>
      <c r="K10" s="6"/>
      <c r="L10" s="183"/>
      <c r="M10" s="39"/>
      <c r="N10" s="7"/>
      <c r="O10" s="6"/>
      <c r="P10" s="6"/>
      <c r="Q10" s="6"/>
      <c r="R10" s="6"/>
      <c r="S10" s="6"/>
      <c r="T10" s="6"/>
      <c r="U10" s="6"/>
      <c r="V10" s="6"/>
      <c r="W10" s="16"/>
      <c r="X10" s="6"/>
      <c r="Y10" s="6"/>
      <c r="Z10" s="6"/>
      <c r="AA10" s="6"/>
      <c r="AB10" s="6"/>
      <c r="AC10" s="6"/>
      <c r="AD10" s="6"/>
      <c r="AE10" s="6"/>
      <c r="AF10" s="16"/>
      <c r="AG10" s="16"/>
      <c r="AH10" s="16"/>
      <c r="AI10" s="313"/>
      <c r="AJ10" s="6"/>
      <c r="AK10" s="6"/>
      <c r="AL10" s="6"/>
      <c r="AM10" s="6"/>
      <c r="AN10" s="6"/>
      <c r="AO10" s="6"/>
      <c r="AP10" s="6"/>
      <c r="AQ10" s="6"/>
      <c r="AR10" s="6"/>
      <c r="AS10" s="6"/>
    </row>
    <row r="11" spans="1:45" s="288" customFormat="1" ht="35.25" customHeight="1" x14ac:dyDescent="0.35">
      <c r="A11" s="276">
        <v>1</v>
      </c>
      <c r="B11" s="277" t="s">
        <v>72</v>
      </c>
      <c r="C11" s="278" t="s">
        <v>73</v>
      </c>
      <c r="D11" s="279" t="s">
        <v>85</v>
      </c>
      <c r="E11" s="279" t="s">
        <v>74</v>
      </c>
      <c r="F11" s="279" t="s">
        <v>83</v>
      </c>
      <c r="G11" s="280">
        <f>AI11</f>
        <v>2916.8199999999997</v>
      </c>
      <c r="H11" s="281">
        <f>19000+A11</f>
        <v>19001</v>
      </c>
      <c r="I11" s="282"/>
      <c r="J11" s="283"/>
      <c r="K11" s="283"/>
      <c r="L11" s="284">
        <f t="shared" ref="L11:L30" si="0">M11-G11</f>
        <v>-2916.8199999999997</v>
      </c>
      <c r="M11" s="284">
        <v>0</v>
      </c>
      <c r="N11" s="285"/>
      <c r="O11" s="286"/>
      <c r="P11" s="286"/>
      <c r="Q11" s="286"/>
      <c r="R11" s="286"/>
      <c r="S11" s="286"/>
      <c r="T11" s="286"/>
      <c r="U11" s="286"/>
      <c r="V11" s="286"/>
      <c r="W11" s="280"/>
      <c r="X11" s="286"/>
      <c r="Y11" s="286"/>
      <c r="Z11" s="286"/>
      <c r="AA11" s="286"/>
      <c r="AB11" s="286"/>
      <c r="AC11" s="286"/>
      <c r="AD11" s="286"/>
      <c r="AE11" s="286"/>
      <c r="AF11" s="280">
        <v>2577.7199999999998</v>
      </c>
      <c r="AG11" s="280">
        <v>164.1</v>
      </c>
      <c r="AH11" s="280">
        <v>175</v>
      </c>
      <c r="AI11" s="313">
        <f>AF11+AG11+AH11</f>
        <v>2916.8199999999997</v>
      </c>
      <c r="AJ11" s="287"/>
      <c r="AK11" s="286"/>
      <c r="AL11" s="286"/>
      <c r="AM11" s="286"/>
      <c r="AN11" s="286"/>
      <c r="AO11" s="286"/>
      <c r="AP11" s="286"/>
      <c r="AQ11" s="286"/>
      <c r="AR11" s="286"/>
      <c r="AS11" s="286"/>
    </row>
    <row r="12" spans="1:45" ht="27" customHeight="1" x14ac:dyDescent="0.35">
      <c r="A12" s="5">
        <f t="shared" ref="A12:A14" si="1">A11+1</f>
        <v>2</v>
      </c>
      <c r="B12" s="117" t="s">
        <v>75</v>
      </c>
      <c r="C12" s="113" t="s">
        <v>76</v>
      </c>
      <c r="D12" s="106" t="s">
        <v>84</v>
      </c>
      <c r="E12" s="106" t="s">
        <v>77</v>
      </c>
      <c r="F12" s="106" t="s">
        <v>86</v>
      </c>
      <c r="G12" s="16">
        <f t="shared" ref="G12:G27" si="2">AI12</f>
        <v>502.65999999999997</v>
      </c>
      <c r="H12" s="112">
        <f t="shared" ref="H12:H50" si="3">19000+A12</f>
        <v>19002</v>
      </c>
      <c r="I12" s="241" t="s">
        <v>971</v>
      </c>
      <c r="J12" s="52" t="s">
        <v>973</v>
      </c>
      <c r="K12" s="242" t="s">
        <v>972</v>
      </c>
      <c r="L12" s="183">
        <v>0</v>
      </c>
      <c r="M12" s="39">
        <v>502.66</v>
      </c>
      <c r="N12" s="7"/>
      <c r="O12" s="6"/>
      <c r="P12" s="6"/>
      <c r="Q12" s="6"/>
      <c r="R12" s="6"/>
      <c r="S12" s="6"/>
      <c r="T12" s="6"/>
      <c r="U12" s="6"/>
      <c r="V12" s="6"/>
      <c r="W12" s="16"/>
      <c r="X12" s="6"/>
      <c r="Y12" s="6"/>
      <c r="Z12" s="6"/>
      <c r="AA12" s="6"/>
      <c r="AB12" s="6"/>
      <c r="AC12" s="6"/>
      <c r="AD12" s="6"/>
      <c r="AE12" s="6"/>
      <c r="AF12" s="16">
        <v>248.89</v>
      </c>
      <c r="AG12" s="16">
        <v>78.77</v>
      </c>
      <c r="AH12" s="16">
        <v>175</v>
      </c>
      <c r="AI12" s="313">
        <f t="shared" ref="AI12:AI27" si="4">AF12+AG12+AH12</f>
        <v>502.65999999999997</v>
      </c>
      <c r="AJ12" s="8"/>
      <c r="AK12" s="6"/>
      <c r="AL12" s="6"/>
      <c r="AM12" s="6"/>
      <c r="AN12" s="6"/>
      <c r="AO12" s="6"/>
      <c r="AP12" s="6"/>
      <c r="AQ12" s="6"/>
      <c r="AR12" s="6"/>
      <c r="AS12" s="6"/>
    </row>
    <row r="13" spans="1:45" s="288" customFormat="1" ht="29.25" customHeight="1" x14ac:dyDescent="0.35">
      <c r="A13" s="276">
        <f t="shared" si="1"/>
        <v>3</v>
      </c>
      <c r="B13" s="277" t="s">
        <v>78</v>
      </c>
      <c r="C13" s="278" t="s">
        <v>76</v>
      </c>
      <c r="D13" s="279" t="s">
        <v>84</v>
      </c>
      <c r="E13" s="279" t="s">
        <v>79</v>
      </c>
      <c r="F13" s="279" t="s">
        <v>87</v>
      </c>
      <c r="G13" s="280">
        <f t="shared" si="2"/>
        <v>572.64</v>
      </c>
      <c r="H13" s="281">
        <f t="shared" si="3"/>
        <v>19003</v>
      </c>
      <c r="I13" s="282"/>
      <c r="J13" s="289"/>
      <c r="K13" s="283"/>
      <c r="L13" s="284">
        <f t="shared" si="0"/>
        <v>-572.64</v>
      </c>
      <c r="M13" s="284">
        <v>0</v>
      </c>
      <c r="N13" s="285"/>
      <c r="O13" s="286"/>
      <c r="P13" s="286"/>
      <c r="Q13" s="286"/>
      <c r="R13" s="286"/>
      <c r="S13" s="286"/>
      <c r="T13" s="286"/>
      <c r="U13" s="286"/>
      <c r="V13" s="286"/>
      <c r="W13" s="280"/>
      <c r="X13" s="286"/>
      <c r="Y13" s="286"/>
      <c r="Z13" s="286"/>
      <c r="AA13" s="286"/>
      <c r="AB13" s="286"/>
      <c r="AC13" s="286"/>
      <c r="AD13" s="286"/>
      <c r="AE13" s="286"/>
      <c r="AF13" s="280">
        <v>315.58999999999997</v>
      </c>
      <c r="AG13" s="280">
        <v>82.05</v>
      </c>
      <c r="AH13" s="280">
        <v>175</v>
      </c>
      <c r="AI13" s="313">
        <f t="shared" si="4"/>
        <v>572.64</v>
      </c>
      <c r="AJ13" s="287"/>
      <c r="AK13" s="286"/>
      <c r="AL13" s="286"/>
      <c r="AM13" s="286"/>
      <c r="AN13" s="286"/>
      <c r="AO13" s="286"/>
      <c r="AP13" s="286"/>
      <c r="AQ13" s="286"/>
      <c r="AR13" s="286"/>
      <c r="AS13" s="286"/>
    </row>
    <row r="14" spans="1:45" s="198" customFormat="1" ht="31.5" customHeight="1" x14ac:dyDescent="0.35">
      <c r="A14" s="190">
        <f t="shared" si="1"/>
        <v>4</v>
      </c>
      <c r="B14" s="231" t="s">
        <v>80</v>
      </c>
      <c r="C14" s="232" t="s">
        <v>81</v>
      </c>
      <c r="D14" s="233" t="s">
        <v>88</v>
      </c>
      <c r="E14" s="233" t="s">
        <v>82</v>
      </c>
      <c r="F14" s="233" t="s">
        <v>89</v>
      </c>
      <c r="G14" s="194"/>
      <c r="H14" s="185">
        <f t="shared" si="3"/>
        <v>19004</v>
      </c>
      <c r="I14" s="195"/>
      <c r="J14" s="204"/>
      <c r="K14" s="201"/>
      <c r="L14" s="194">
        <f t="shared" si="0"/>
        <v>0</v>
      </c>
      <c r="M14" s="194">
        <v>0</v>
      </c>
      <c r="N14" s="196"/>
      <c r="O14" s="191"/>
      <c r="P14" s="191"/>
      <c r="Q14" s="191"/>
      <c r="R14" s="191"/>
      <c r="S14" s="191"/>
      <c r="T14" s="191"/>
      <c r="U14" s="191"/>
      <c r="V14" s="191"/>
      <c r="W14" s="194"/>
      <c r="X14" s="191"/>
      <c r="Y14" s="191"/>
      <c r="Z14" s="191"/>
      <c r="AA14" s="191"/>
      <c r="AB14" s="191"/>
      <c r="AC14" s="191"/>
      <c r="AD14" s="191"/>
      <c r="AE14" s="191"/>
      <c r="AF14" s="194"/>
      <c r="AG14" s="194">
        <v>427.52</v>
      </c>
      <c r="AH14" s="194"/>
      <c r="AI14" s="313"/>
      <c r="AJ14" s="197"/>
      <c r="AK14" s="191"/>
      <c r="AL14" s="191"/>
      <c r="AM14" s="191"/>
      <c r="AN14" s="191"/>
      <c r="AO14" s="191"/>
      <c r="AP14" s="191"/>
      <c r="AQ14" s="191"/>
      <c r="AR14" s="191"/>
      <c r="AS14" s="191"/>
    </row>
    <row r="15" spans="1:45" ht="15.75" customHeight="1" x14ac:dyDescent="0.35">
      <c r="A15" s="5"/>
      <c r="B15" s="34" t="s">
        <v>1</v>
      </c>
      <c r="C15" s="97"/>
      <c r="D15" s="89"/>
      <c r="E15" s="103"/>
      <c r="F15" s="43"/>
      <c r="G15" s="16"/>
      <c r="H15" s="112"/>
      <c r="I15" s="33"/>
      <c r="J15" s="6"/>
      <c r="K15" s="6"/>
      <c r="L15" s="183"/>
      <c r="M15" s="39"/>
      <c r="N15" s="7"/>
      <c r="O15" s="6"/>
      <c r="P15" s="6"/>
      <c r="Q15" s="6"/>
      <c r="R15" s="6"/>
      <c r="S15" s="6"/>
      <c r="T15" s="6"/>
      <c r="U15" s="6"/>
      <c r="V15" s="6"/>
      <c r="W15" s="16"/>
      <c r="X15" s="8"/>
      <c r="Y15" s="6"/>
      <c r="Z15" s="6"/>
      <c r="AA15" s="6"/>
      <c r="AB15" s="6"/>
      <c r="AC15" s="6"/>
      <c r="AD15" s="6"/>
      <c r="AE15" s="6"/>
      <c r="AF15" s="16"/>
      <c r="AG15" s="16"/>
      <c r="AH15" s="16"/>
      <c r="AI15" s="313"/>
      <c r="AJ15" s="8"/>
      <c r="AK15" s="6"/>
      <c r="AL15" s="6"/>
      <c r="AM15" s="6"/>
      <c r="AN15" s="6"/>
      <c r="AO15" s="6"/>
      <c r="AP15" s="6"/>
      <c r="AQ15" s="6"/>
      <c r="AR15" s="6"/>
      <c r="AS15" s="6"/>
    </row>
    <row r="16" spans="1:45" s="270" customFormat="1" ht="22.5" customHeight="1" x14ac:dyDescent="0.35">
      <c r="A16" s="189">
        <f>A14+1</f>
        <v>5</v>
      </c>
      <c r="B16" s="261" t="s">
        <v>90</v>
      </c>
      <c r="C16" s="262" t="s">
        <v>91</v>
      </c>
      <c r="D16" s="263" t="s">
        <v>92</v>
      </c>
      <c r="E16" s="263" t="s">
        <v>93</v>
      </c>
      <c r="F16" s="264" t="s">
        <v>94</v>
      </c>
      <c r="G16" s="265">
        <f t="shared" ref="G16:G20" si="5">AI16</f>
        <v>4146.8100000000004</v>
      </c>
      <c r="H16" s="260">
        <f t="shared" si="3"/>
        <v>19005</v>
      </c>
      <c r="I16" s="266"/>
      <c r="J16" s="267"/>
      <c r="K16" s="267"/>
      <c r="L16" s="265">
        <f t="shared" ref="L16:L21" si="6">M16-G16</f>
        <v>-4146.8100000000004</v>
      </c>
      <c r="M16" s="265">
        <v>0</v>
      </c>
      <c r="N16" s="268"/>
      <c r="O16" s="267"/>
      <c r="P16" s="267"/>
      <c r="Q16" s="267"/>
      <c r="R16" s="267"/>
      <c r="S16" s="267"/>
      <c r="T16" s="267"/>
      <c r="U16" s="267"/>
      <c r="V16" s="267"/>
      <c r="W16" s="265"/>
      <c r="X16" s="269"/>
      <c r="Y16" s="267"/>
      <c r="Z16" s="267"/>
      <c r="AA16" s="267"/>
      <c r="AB16" s="267"/>
      <c r="AC16" s="267"/>
      <c r="AD16" s="267"/>
      <c r="AE16" s="267"/>
      <c r="AF16" s="265">
        <v>3620.03</v>
      </c>
      <c r="AG16" s="265">
        <v>351.78</v>
      </c>
      <c r="AH16" s="265">
        <v>175</v>
      </c>
      <c r="AI16" s="313">
        <f t="shared" ref="AI16:AI21" si="7">AF16+AG16+AH16</f>
        <v>4146.8100000000004</v>
      </c>
      <c r="AJ16" s="269"/>
      <c r="AK16" s="267"/>
      <c r="AL16" s="267"/>
      <c r="AM16" s="267"/>
      <c r="AN16" s="267"/>
      <c r="AO16" s="267"/>
      <c r="AP16" s="267"/>
      <c r="AQ16" s="267"/>
      <c r="AR16" s="267"/>
      <c r="AS16" s="267"/>
    </row>
    <row r="17" spans="1:256" s="70" customFormat="1" ht="28.5" customHeight="1" x14ac:dyDescent="0.35">
      <c r="A17" s="62">
        <f>A16+1</f>
        <v>6</v>
      </c>
      <c r="B17" s="118" t="s">
        <v>95</v>
      </c>
      <c r="C17" s="114" t="s">
        <v>96</v>
      </c>
      <c r="D17" s="116" t="s">
        <v>97</v>
      </c>
      <c r="E17" s="116" t="s">
        <v>98</v>
      </c>
      <c r="F17" s="71" t="s">
        <v>99</v>
      </c>
      <c r="G17" s="16">
        <f t="shared" si="5"/>
        <v>2727.45</v>
      </c>
      <c r="H17" s="112">
        <f t="shared" si="3"/>
        <v>19006</v>
      </c>
      <c r="I17" s="274" t="s">
        <v>906</v>
      </c>
      <c r="J17" s="274" t="s">
        <v>907</v>
      </c>
      <c r="K17" s="274" t="s">
        <v>911</v>
      </c>
      <c r="L17" s="183">
        <f t="shared" si="6"/>
        <v>7272.55</v>
      </c>
      <c r="M17" s="66">
        <v>10000</v>
      </c>
      <c r="N17" s="67"/>
      <c r="O17" s="65"/>
      <c r="P17" s="65"/>
      <c r="Q17" s="65"/>
      <c r="R17" s="65"/>
      <c r="S17" s="65"/>
      <c r="T17" s="65"/>
      <c r="U17" s="65"/>
      <c r="V17" s="65"/>
      <c r="W17" s="68"/>
      <c r="X17" s="65"/>
      <c r="Y17" s="65"/>
      <c r="Z17" s="65"/>
      <c r="AA17" s="65"/>
      <c r="AB17" s="65"/>
      <c r="AC17" s="65"/>
      <c r="AD17" s="65"/>
      <c r="AE17" s="65"/>
      <c r="AF17" s="68">
        <v>2360.58</v>
      </c>
      <c r="AG17" s="68">
        <v>191.87</v>
      </c>
      <c r="AH17" s="68">
        <v>175</v>
      </c>
      <c r="AI17" s="313">
        <f t="shared" si="7"/>
        <v>2727.45</v>
      </c>
      <c r="AJ17" s="8"/>
      <c r="AK17" s="65"/>
      <c r="AL17" s="65"/>
      <c r="AM17" s="65"/>
      <c r="AN17" s="65"/>
      <c r="AO17" s="65"/>
      <c r="AP17" s="65"/>
      <c r="AQ17" s="65"/>
      <c r="AR17" s="65"/>
      <c r="AS17" s="65"/>
    </row>
    <row r="18" spans="1:256" s="288" customFormat="1" ht="30" customHeight="1" x14ac:dyDescent="0.35">
      <c r="A18" s="276">
        <f>A17+1</f>
        <v>7</v>
      </c>
      <c r="B18" s="290" t="s">
        <v>100</v>
      </c>
      <c r="C18" s="291" t="s">
        <v>101</v>
      </c>
      <c r="D18" s="292" t="s">
        <v>102</v>
      </c>
      <c r="E18" s="293" t="s">
        <v>103</v>
      </c>
      <c r="F18" s="292" t="s">
        <v>104</v>
      </c>
      <c r="G18" s="280">
        <f t="shared" si="5"/>
        <v>13517.77</v>
      </c>
      <c r="H18" s="281">
        <f t="shared" si="3"/>
        <v>19007</v>
      </c>
      <c r="I18" s="294"/>
      <c r="J18" s="289"/>
      <c r="K18" s="283"/>
      <c r="L18" s="284">
        <f t="shared" si="6"/>
        <v>-13517.77</v>
      </c>
      <c r="M18" s="295">
        <v>0</v>
      </c>
      <c r="N18" s="285"/>
      <c r="O18" s="286"/>
      <c r="P18" s="286"/>
      <c r="Q18" s="286"/>
      <c r="R18" s="286"/>
      <c r="S18" s="286"/>
      <c r="T18" s="286"/>
      <c r="U18" s="286"/>
      <c r="V18" s="286"/>
      <c r="W18" s="280"/>
      <c r="X18" s="287"/>
      <c r="Y18" s="286"/>
      <c r="Z18" s="286"/>
      <c r="AA18" s="286"/>
      <c r="AB18" s="286"/>
      <c r="AC18" s="286"/>
      <c r="AD18" s="286"/>
      <c r="AE18" s="286"/>
      <c r="AF18" s="280">
        <v>13197.33</v>
      </c>
      <c r="AG18" s="280">
        <v>145.44</v>
      </c>
      <c r="AH18" s="280">
        <v>175</v>
      </c>
      <c r="AI18" s="313">
        <f t="shared" si="7"/>
        <v>13517.77</v>
      </c>
      <c r="AJ18" s="287"/>
      <c r="AK18" s="286"/>
      <c r="AL18" s="286"/>
      <c r="AM18" s="286"/>
      <c r="AN18" s="286"/>
      <c r="AO18" s="286"/>
      <c r="AP18" s="286"/>
      <c r="AQ18" s="286"/>
      <c r="AR18" s="286"/>
      <c r="AS18" s="286"/>
    </row>
    <row r="19" spans="1:256" s="288" customFormat="1" ht="36" customHeight="1" x14ac:dyDescent="0.35">
      <c r="A19" s="276">
        <f>A18+1</f>
        <v>8</v>
      </c>
      <c r="B19" s="290" t="s">
        <v>105</v>
      </c>
      <c r="C19" s="291" t="s">
        <v>106</v>
      </c>
      <c r="D19" s="292" t="s">
        <v>107</v>
      </c>
      <c r="E19" s="293" t="s">
        <v>108</v>
      </c>
      <c r="F19" s="296" t="s">
        <v>109</v>
      </c>
      <c r="G19" s="280">
        <f t="shared" si="5"/>
        <v>705.56</v>
      </c>
      <c r="H19" s="281">
        <f t="shared" si="3"/>
        <v>19008</v>
      </c>
      <c r="I19" s="282"/>
      <c r="J19" s="283"/>
      <c r="K19" s="297"/>
      <c r="L19" s="284">
        <f t="shared" si="6"/>
        <v>-705.56</v>
      </c>
      <c r="M19" s="295">
        <v>0</v>
      </c>
      <c r="N19" s="285"/>
      <c r="O19" s="286"/>
      <c r="P19" s="286"/>
      <c r="Q19" s="286"/>
      <c r="R19" s="286"/>
      <c r="S19" s="286"/>
      <c r="T19" s="286"/>
      <c r="U19" s="286"/>
      <c r="V19" s="286"/>
      <c r="W19" s="280"/>
      <c r="X19" s="287"/>
      <c r="Y19" s="286"/>
      <c r="Z19" s="286"/>
      <c r="AA19" s="286"/>
      <c r="AB19" s="286"/>
      <c r="AC19" s="286"/>
      <c r="AD19" s="286"/>
      <c r="AE19" s="286"/>
      <c r="AF19" s="280">
        <v>468.88</v>
      </c>
      <c r="AG19" s="280">
        <v>61.68</v>
      </c>
      <c r="AH19" s="280">
        <v>175</v>
      </c>
      <c r="AI19" s="313">
        <f t="shared" si="7"/>
        <v>705.56</v>
      </c>
      <c r="AJ19" s="287"/>
      <c r="AK19" s="286"/>
      <c r="AL19" s="286"/>
      <c r="AM19" s="286"/>
      <c r="AN19" s="286"/>
      <c r="AO19" s="286"/>
      <c r="AP19" s="286"/>
      <c r="AQ19" s="286"/>
      <c r="AR19" s="286"/>
      <c r="AS19" s="286"/>
    </row>
    <row r="20" spans="1:256" s="288" customFormat="1" ht="26.25" customHeight="1" x14ac:dyDescent="0.35">
      <c r="A20" s="276">
        <f>A19+1</f>
        <v>9</v>
      </c>
      <c r="B20" s="298" t="s">
        <v>110</v>
      </c>
      <c r="C20" s="278" t="s">
        <v>111</v>
      </c>
      <c r="D20" s="299" t="s">
        <v>112</v>
      </c>
      <c r="E20" s="299" t="s">
        <v>113</v>
      </c>
      <c r="F20" s="300" t="s">
        <v>114</v>
      </c>
      <c r="G20" s="280">
        <f t="shared" si="5"/>
        <v>4132.6000000000004</v>
      </c>
      <c r="H20" s="281">
        <f t="shared" si="3"/>
        <v>19009</v>
      </c>
      <c r="I20" s="282"/>
      <c r="J20" s="289"/>
      <c r="K20" s="289"/>
      <c r="L20" s="284">
        <f t="shared" si="6"/>
        <v>-4132.6000000000004</v>
      </c>
      <c r="M20" s="295">
        <v>0</v>
      </c>
      <c r="N20" s="285"/>
      <c r="O20" s="286"/>
      <c r="P20" s="286"/>
      <c r="Q20" s="286"/>
      <c r="R20" s="286"/>
      <c r="S20" s="286"/>
      <c r="T20" s="286"/>
      <c r="U20" s="286"/>
      <c r="V20" s="286"/>
      <c r="W20" s="280"/>
      <c r="X20" s="287"/>
      <c r="Y20" s="286"/>
      <c r="Z20" s="286"/>
      <c r="AA20" s="286"/>
      <c r="AB20" s="286"/>
      <c r="AC20" s="286"/>
      <c r="AD20" s="286"/>
      <c r="AE20" s="286"/>
      <c r="AF20" s="280">
        <v>3865.54</v>
      </c>
      <c r="AG20" s="280">
        <v>92.06</v>
      </c>
      <c r="AH20" s="280">
        <v>175</v>
      </c>
      <c r="AI20" s="313">
        <f t="shared" si="7"/>
        <v>4132.6000000000004</v>
      </c>
      <c r="AJ20" s="287"/>
      <c r="AK20" s="286"/>
      <c r="AL20" s="286"/>
      <c r="AM20" s="286"/>
      <c r="AN20" s="286"/>
      <c r="AO20" s="286"/>
      <c r="AP20" s="286"/>
      <c r="AQ20" s="286"/>
      <c r="AR20" s="286"/>
      <c r="AS20" s="286"/>
    </row>
    <row r="21" spans="1:256" s="70" customFormat="1" ht="21.75" customHeight="1" x14ac:dyDescent="0.35">
      <c r="A21" s="62">
        <f>A20+1</f>
        <v>10</v>
      </c>
      <c r="B21" s="118" t="s">
        <v>115</v>
      </c>
      <c r="C21" s="114" t="s">
        <v>116</v>
      </c>
      <c r="D21" s="116" t="s">
        <v>117</v>
      </c>
      <c r="E21" s="116" t="s">
        <v>118</v>
      </c>
      <c r="F21" s="119" t="s">
        <v>119</v>
      </c>
      <c r="G21" s="16">
        <v>704.46</v>
      </c>
      <c r="H21" s="112">
        <f t="shared" si="3"/>
        <v>19010</v>
      </c>
      <c r="I21" s="274" t="s">
        <v>909</v>
      </c>
      <c r="J21" s="274" t="s">
        <v>908</v>
      </c>
      <c r="K21" s="274" t="s">
        <v>910</v>
      </c>
      <c r="L21" s="183">
        <f t="shared" si="6"/>
        <v>0</v>
      </c>
      <c r="M21" s="74">
        <v>704.46</v>
      </c>
      <c r="N21" s="67"/>
      <c r="O21" s="65"/>
      <c r="P21" s="65"/>
      <c r="Q21" s="65"/>
      <c r="R21" s="65"/>
      <c r="S21" s="65"/>
      <c r="T21" s="65"/>
      <c r="U21" s="65"/>
      <c r="V21" s="69"/>
      <c r="W21" s="68"/>
      <c r="X21" s="69"/>
      <c r="Y21" s="65"/>
      <c r="Z21" s="65"/>
      <c r="AA21" s="65"/>
      <c r="AB21" s="69"/>
      <c r="AC21" s="65"/>
      <c r="AD21" s="65"/>
      <c r="AE21" s="65"/>
      <c r="AF21" s="68">
        <v>1461.71</v>
      </c>
      <c r="AG21" s="68">
        <v>1278.48</v>
      </c>
      <c r="AH21" s="68">
        <v>175</v>
      </c>
      <c r="AI21" s="313">
        <f t="shared" si="7"/>
        <v>2915.19</v>
      </c>
      <c r="AJ21" s="8"/>
      <c r="AK21" s="65"/>
      <c r="AL21" s="65"/>
      <c r="AM21" s="65"/>
      <c r="AN21" s="65"/>
      <c r="AO21" s="65"/>
      <c r="AP21" s="65"/>
      <c r="AQ21" s="65"/>
      <c r="AR21" s="65"/>
      <c r="AS21" s="65"/>
    </row>
    <row r="22" spans="1:256" ht="15.75" customHeight="1" x14ac:dyDescent="0.35">
      <c r="A22" s="5"/>
      <c r="B22" s="34" t="s">
        <v>2</v>
      </c>
      <c r="C22" s="97"/>
      <c r="D22" s="89"/>
      <c r="E22" s="103"/>
      <c r="F22" s="43"/>
      <c r="G22" s="16"/>
      <c r="H22" s="112"/>
      <c r="I22" s="33"/>
      <c r="J22" s="6"/>
      <c r="K22" s="6"/>
      <c r="L22" s="183"/>
      <c r="M22" s="39"/>
      <c r="N22" s="7"/>
      <c r="O22" s="6"/>
      <c r="P22" s="6"/>
      <c r="Q22" s="6"/>
      <c r="R22" s="6"/>
      <c r="S22" s="6"/>
      <c r="T22" s="6"/>
      <c r="U22" s="6"/>
      <c r="V22" s="6"/>
      <c r="W22" s="16"/>
      <c r="X22" s="8"/>
      <c r="Y22" s="6"/>
      <c r="Z22" s="6"/>
      <c r="AA22" s="6"/>
      <c r="AB22" s="6"/>
      <c r="AC22" s="6"/>
      <c r="AD22" s="6"/>
      <c r="AE22" s="6"/>
      <c r="AF22" s="16"/>
      <c r="AG22" s="16"/>
      <c r="AH22" s="16"/>
      <c r="AI22" s="313"/>
      <c r="AJ22" s="8"/>
      <c r="AK22" s="6"/>
      <c r="AL22" s="6"/>
      <c r="AM22" s="6"/>
      <c r="AN22" s="6"/>
      <c r="AO22" s="6"/>
      <c r="AP22" s="6"/>
      <c r="AQ22" s="6"/>
      <c r="AR22" s="6"/>
      <c r="AS22" s="6"/>
    </row>
    <row r="23" spans="1:256" s="218" customFormat="1" ht="30.75" customHeight="1" x14ac:dyDescent="0.35">
      <c r="A23" s="249">
        <f>A21+1</f>
        <v>11</v>
      </c>
      <c r="B23" s="250" t="s">
        <v>120</v>
      </c>
      <c r="C23" s="251" t="s">
        <v>121</v>
      </c>
      <c r="D23" s="252" t="s">
        <v>122</v>
      </c>
      <c r="E23" s="252" t="s">
        <v>123</v>
      </c>
      <c r="F23" s="252" t="s">
        <v>124</v>
      </c>
      <c r="G23" s="131"/>
      <c r="H23" s="180">
        <f t="shared" si="3"/>
        <v>19011</v>
      </c>
      <c r="I23" s="253"/>
      <c r="J23" s="159"/>
      <c r="K23" s="159"/>
      <c r="L23" s="131">
        <f t="shared" si="0"/>
        <v>0</v>
      </c>
      <c r="M23" s="159">
        <v>0</v>
      </c>
      <c r="N23" s="254"/>
      <c r="O23" s="254"/>
      <c r="P23" s="255"/>
      <c r="Q23" s="254"/>
      <c r="R23" s="254"/>
      <c r="S23" s="254"/>
      <c r="T23" s="255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6"/>
      <c r="AG23" s="256">
        <v>397.81</v>
      </c>
      <c r="AH23" s="131"/>
      <c r="AI23" s="313"/>
      <c r="AJ23" s="214"/>
      <c r="AK23" s="255"/>
      <c r="AL23" s="255"/>
      <c r="AM23" s="254"/>
      <c r="AN23" s="254"/>
      <c r="AO23" s="254"/>
      <c r="AP23" s="254"/>
      <c r="AQ23" s="254"/>
      <c r="AR23" s="254"/>
      <c r="AS23" s="254"/>
      <c r="AT23" s="257"/>
      <c r="AU23" s="257"/>
      <c r="AV23" s="257"/>
      <c r="AW23" s="257"/>
      <c r="AX23" s="257"/>
      <c r="AY23" s="257"/>
      <c r="AZ23" s="257"/>
      <c r="BA23" s="257"/>
      <c r="BB23" s="257"/>
      <c r="BC23" s="257"/>
      <c r="BD23" s="257"/>
      <c r="BE23" s="257"/>
      <c r="BF23" s="257"/>
      <c r="BG23" s="257"/>
      <c r="BH23" s="257"/>
      <c r="BI23" s="257"/>
      <c r="BJ23" s="257"/>
      <c r="BK23" s="257"/>
      <c r="BL23" s="257"/>
      <c r="BM23" s="257"/>
      <c r="BN23" s="257"/>
      <c r="BO23" s="257"/>
      <c r="BP23" s="257"/>
      <c r="BQ23" s="257"/>
      <c r="BR23" s="257"/>
      <c r="BS23" s="257"/>
      <c r="BT23" s="257"/>
      <c r="BU23" s="257"/>
      <c r="BV23" s="257"/>
      <c r="BW23" s="257"/>
      <c r="BX23" s="257"/>
      <c r="BY23" s="257"/>
      <c r="BZ23" s="257"/>
      <c r="CA23" s="257"/>
      <c r="CB23" s="257"/>
      <c r="CC23" s="257"/>
      <c r="CD23" s="257"/>
      <c r="CE23" s="257"/>
      <c r="CF23" s="257"/>
      <c r="CG23" s="257"/>
      <c r="CH23" s="257"/>
      <c r="CI23" s="257"/>
      <c r="CJ23" s="257"/>
      <c r="CK23" s="257"/>
      <c r="CL23" s="257"/>
      <c r="CM23" s="257"/>
      <c r="CN23" s="257"/>
      <c r="CO23" s="257"/>
      <c r="CP23" s="257"/>
      <c r="CQ23" s="257"/>
      <c r="CR23" s="257"/>
      <c r="CS23" s="257"/>
      <c r="CT23" s="257"/>
      <c r="CU23" s="257"/>
      <c r="CV23" s="257"/>
      <c r="CW23" s="257"/>
      <c r="CX23" s="257"/>
      <c r="CY23" s="257"/>
      <c r="CZ23" s="257"/>
      <c r="DA23" s="257"/>
      <c r="DB23" s="257"/>
      <c r="DC23" s="257"/>
      <c r="DD23" s="257"/>
      <c r="DE23" s="257"/>
      <c r="DF23" s="257"/>
      <c r="DG23" s="257"/>
      <c r="DH23" s="257"/>
      <c r="DI23" s="257"/>
      <c r="DJ23" s="257"/>
      <c r="DK23" s="257"/>
      <c r="DL23" s="257"/>
      <c r="DM23" s="257"/>
      <c r="DN23" s="257"/>
      <c r="DO23" s="257"/>
      <c r="DP23" s="257"/>
      <c r="DQ23" s="257"/>
      <c r="DR23" s="257"/>
      <c r="DS23" s="257"/>
      <c r="DT23" s="257"/>
      <c r="DU23" s="257"/>
      <c r="DV23" s="257"/>
      <c r="DW23" s="257"/>
      <c r="DX23" s="257"/>
      <c r="DY23" s="257"/>
      <c r="DZ23" s="257"/>
      <c r="EA23" s="257"/>
      <c r="EB23" s="257"/>
      <c r="EC23" s="257"/>
      <c r="ED23" s="257"/>
      <c r="EE23" s="257"/>
      <c r="EF23" s="257"/>
      <c r="EG23" s="257"/>
      <c r="EH23" s="257"/>
      <c r="EI23" s="257"/>
      <c r="EJ23" s="257"/>
      <c r="EK23" s="257"/>
      <c r="EL23" s="257"/>
      <c r="EM23" s="257"/>
      <c r="EN23" s="257"/>
      <c r="EO23" s="257"/>
      <c r="EP23" s="257"/>
      <c r="EQ23" s="257"/>
      <c r="ER23" s="257"/>
      <c r="ES23" s="257"/>
      <c r="ET23" s="257"/>
      <c r="EU23" s="257"/>
      <c r="EV23" s="257"/>
      <c r="EW23" s="257"/>
      <c r="EX23" s="257"/>
      <c r="EY23" s="257"/>
      <c r="EZ23" s="257"/>
      <c r="FA23" s="257"/>
      <c r="FB23" s="257"/>
      <c r="FC23" s="257"/>
      <c r="FD23" s="257"/>
      <c r="FE23" s="257"/>
      <c r="FF23" s="257"/>
      <c r="FG23" s="257"/>
      <c r="FH23" s="257"/>
      <c r="FI23" s="257"/>
      <c r="FJ23" s="257"/>
      <c r="FK23" s="257"/>
      <c r="FL23" s="257"/>
      <c r="FM23" s="257"/>
      <c r="FN23" s="257"/>
      <c r="FO23" s="257"/>
      <c r="FP23" s="257"/>
      <c r="FQ23" s="257"/>
      <c r="FR23" s="257"/>
      <c r="FS23" s="257"/>
      <c r="FT23" s="257"/>
      <c r="FU23" s="257"/>
      <c r="FV23" s="257"/>
      <c r="FW23" s="257"/>
      <c r="FX23" s="257"/>
      <c r="FY23" s="257"/>
      <c r="FZ23" s="257"/>
      <c r="GA23" s="257"/>
      <c r="GB23" s="257"/>
      <c r="GC23" s="257"/>
      <c r="GD23" s="257"/>
      <c r="GE23" s="257"/>
      <c r="GF23" s="257"/>
      <c r="GG23" s="257"/>
      <c r="GH23" s="257"/>
      <c r="GI23" s="257"/>
      <c r="GJ23" s="257"/>
      <c r="GK23" s="257"/>
      <c r="GL23" s="257"/>
      <c r="GM23" s="257"/>
      <c r="GN23" s="257"/>
      <c r="GO23" s="257"/>
      <c r="GP23" s="257"/>
      <c r="GQ23" s="257"/>
      <c r="GR23" s="257"/>
      <c r="GS23" s="257"/>
      <c r="GT23" s="257"/>
      <c r="GU23" s="257"/>
      <c r="GV23" s="257"/>
      <c r="GW23" s="257"/>
      <c r="GX23" s="257"/>
      <c r="GY23" s="257"/>
      <c r="GZ23" s="257"/>
      <c r="HA23" s="257"/>
      <c r="HB23" s="257"/>
      <c r="HC23" s="257"/>
      <c r="HD23" s="257"/>
      <c r="HE23" s="257"/>
      <c r="HF23" s="257"/>
      <c r="HG23" s="257"/>
      <c r="HH23" s="257"/>
      <c r="HI23" s="257"/>
      <c r="HJ23" s="257"/>
      <c r="HK23" s="257"/>
      <c r="HL23" s="257"/>
      <c r="HM23" s="257"/>
      <c r="HN23" s="257"/>
      <c r="HO23" s="257"/>
      <c r="HP23" s="257"/>
      <c r="HQ23" s="257"/>
      <c r="HR23" s="257"/>
      <c r="HS23" s="257"/>
      <c r="HT23" s="257"/>
      <c r="HU23" s="257"/>
      <c r="HV23" s="257"/>
      <c r="HW23" s="257"/>
      <c r="HX23" s="257"/>
      <c r="HY23" s="257"/>
      <c r="HZ23" s="257"/>
      <c r="IA23" s="257"/>
      <c r="IB23" s="257"/>
      <c r="IC23" s="257"/>
      <c r="ID23" s="257"/>
      <c r="IE23" s="257"/>
      <c r="IF23" s="257"/>
      <c r="IG23" s="257"/>
      <c r="IH23" s="257"/>
      <c r="II23" s="257"/>
      <c r="IJ23" s="257"/>
      <c r="IK23" s="257"/>
      <c r="IL23" s="257"/>
      <c r="IM23" s="257"/>
      <c r="IN23" s="257"/>
      <c r="IO23" s="257"/>
      <c r="IP23" s="257"/>
      <c r="IQ23" s="257"/>
      <c r="IR23" s="257"/>
      <c r="IS23" s="257"/>
      <c r="IT23" s="257"/>
      <c r="IU23" s="257"/>
      <c r="IV23" s="257"/>
    </row>
    <row r="24" spans="1:256" s="144" customFormat="1" ht="28.5" customHeight="1" x14ac:dyDescent="0.35">
      <c r="A24" s="152">
        <f>A23+1</f>
        <v>12</v>
      </c>
      <c r="B24" s="153" t="s">
        <v>125</v>
      </c>
      <c r="C24" s="154" t="s">
        <v>126</v>
      </c>
      <c r="D24" s="155" t="s">
        <v>127</v>
      </c>
      <c r="E24" s="156" t="s">
        <v>128</v>
      </c>
      <c r="F24" s="156" t="s">
        <v>129</v>
      </c>
      <c r="G24" s="128"/>
      <c r="H24" s="180">
        <f t="shared" si="3"/>
        <v>19012</v>
      </c>
      <c r="I24" s="157"/>
      <c r="J24" s="158"/>
      <c r="K24" s="158"/>
      <c r="L24" s="131">
        <f t="shared" si="0"/>
        <v>0</v>
      </c>
      <c r="M24" s="159">
        <v>0</v>
      </c>
      <c r="N24" s="160"/>
      <c r="O24" s="160"/>
      <c r="P24" s="161"/>
      <c r="Q24" s="160"/>
      <c r="R24" s="160"/>
      <c r="S24" s="160"/>
      <c r="T24" s="161"/>
      <c r="U24" s="160" t="s">
        <v>68</v>
      </c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2"/>
      <c r="AG24" s="162">
        <v>400.84</v>
      </c>
      <c r="AH24" s="128"/>
      <c r="AI24" s="313"/>
      <c r="AJ24" s="136"/>
      <c r="AK24" s="161"/>
      <c r="AL24" s="161"/>
      <c r="AM24" s="160"/>
      <c r="AN24" s="160"/>
      <c r="AO24" s="160"/>
      <c r="AP24" s="160"/>
      <c r="AQ24" s="160"/>
      <c r="AR24" s="160"/>
      <c r="AS24" s="160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  <c r="BE24" s="163"/>
      <c r="BF24" s="163"/>
      <c r="BG24" s="163"/>
      <c r="BH24" s="163"/>
      <c r="BI24" s="163"/>
      <c r="BJ24" s="163"/>
      <c r="BK24" s="163"/>
      <c r="BL24" s="163"/>
      <c r="BM24" s="163"/>
      <c r="BN24" s="163"/>
      <c r="BO24" s="163"/>
      <c r="BP24" s="163"/>
      <c r="BQ24" s="163"/>
      <c r="BR24" s="163"/>
      <c r="BS24" s="163"/>
      <c r="BT24" s="163"/>
      <c r="BU24" s="163"/>
      <c r="BV24" s="163"/>
      <c r="BW24" s="163"/>
      <c r="BX24" s="163"/>
      <c r="BY24" s="163"/>
      <c r="BZ24" s="163"/>
      <c r="CA24" s="163"/>
      <c r="CB24" s="163"/>
      <c r="CC24" s="163"/>
      <c r="CD24" s="163"/>
      <c r="CE24" s="163"/>
      <c r="CF24" s="163"/>
      <c r="CG24" s="163"/>
      <c r="CH24" s="163"/>
      <c r="CI24" s="163"/>
      <c r="CJ24" s="163"/>
      <c r="CK24" s="163"/>
      <c r="CL24" s="163"/>
      <c r="CM24" s="163"/>
      <c r="CN24" s="163"/>
      <c r="CO24" s="163"/>
      <c r="CP24" s="163"/>
      <c r="CQ24" s="163"/>
      <c r="CR24" s="163"/>
      <c r="CS24" s="163"/>
      <c r="CT24" s="163"/>
      <c r="CU24" s="163"/>
      <c r="CV24" s="163"/>
      <c r="CW24" s="163"/>
      <c r="CX24" s="163"/>
      <c r="CY24" s="163"/>
      <c r="CZ24" s="163"/>
      <c r="DA24" s="163"/>
      <c r="DB24" s="163"/>
      <c r="DC24" s="163"/>
      <c r="DD24" s="163"/>
      <c r="DE24" s="163"/>
      <c r="DF24" s="163"/>
      <c r="DG24" s="163"/>
      <c r="DH24" s="163"/>
      <c r="DI24" s="163"/>
      <c r="DJ24" s="163"/>
      <c r="DK24" s="163"/>
      <c r="DL24" s="163"/>
      <c r="DM24" s="163"/>
      <c r="DN24" s="163"/>
      <c r="DO24" s="163"/>
      <c r="DP24" s="163"/>
      <c r="DQ24" s="163"/>
      <c r="DR24" s="163"/>
      <c r="DS24" s="163"/>
      <c r="DT24" s="163"/>
      <c r="DU24" s="163"/>
      <c r="DV24" s="163"/>
      <c r="DW24" s="163"/>
      <c r="DX24" s="163"/>
      <c r="DY24" s="163"/>
      <c r="DZ24" s="163"/>
      <c r="EA24" s="163"/>
      <c r="EB24" s="163"/>
      <c r="EC24" s="163"/>
      <c r="ED24" s="163"/>
      <c r="EE24" s="163"/>
      <c r="EF24" s="163"/>
      <c r="EG24" s="163"/>
      <c r="EH24" s="163"/>
      <c r="EI24" s="163"/>
      <c r="EJ24" s="163"/>
      <c r="EK24" s="163"/>
      <c r="EL24" s="163"/>
      <c r="EM24" s="163"/>
      <c r="EN24" s="163"/>
      <c r="EO24" s="163"/>
      <c r="EP24" s="163"/>
      <c r="EQ24" s="163"/>
      <c r="ER24" s="163"/>
      <c r="ES24" s="163"/>
      <c r="ET24" s="163"/>
      <c r="EU24" s="163"/>
      <c r="EV24" s="163"/>
      <c r="EW24" s="163"/>
      <c r="EX24" s="163"/>
      <c r="EY24" s="163"/>
      <c r="EZ24" s="163"/>
      <c r="FA24" s="163"/>
      <c r="FB24" s="163"/>
      <c r="FC24" s="163"/>
      <c r="FD24" s="163"/>
      <c r="FE24" s="163"/>
      <c r="FF24" s="163"/>
      <c r="FG24" s="163"/>
      <c r="FH24" s="163"/>
      <c r="FI24" s="163"/>
      <c r="FJ24" s="163"/>
      <c r="FK24" s="163"/>
      <c r="FL24" s="163"/>
      <c r="FM24" s="163"/>
      <c r="FN24" s="163"/>
      <c r="FO24" s="163"/>
      <c r="FP24" s="163"/>
      <c r="FQ24" s="163"/>
      <c r="FR24" s="163"/>
      <c r="FS24" s="163"/>
      <c r="FT24" s="163"/>
      <c r="FU24" s="163"/>
      <c r="FV24" s="163"/>
      <c r="FW24" s="163"/>
      <c r="FX24" s="163"/>
      <c r="FY24" s="163"/>
      <c r="FZ24" s="163"/>
      <c r="GA24" s="163"/>
      <c r="GB24" s="163"/>
      <c r="GC24" s="163"/>
      <c r="GD24" s="163"/>
      <c r="GE24" s="163"/>
      <c r="GF24" s="163"/>
      <c r="GG24" s="163"/>
      <c r="GH24" s="163"/>
      <c r="GI24" s="163"/>
      <c r="GJ24" s="163"/>
      <c r="GK24" s="163"/>
      <c r="GL24" s="163"/>
      <c r="GM24" s="163"/>
      <c r="GN24" s="163"/>
      <c r="GO24" s="163"/>
      <c r="GP24" s="163"/>
      <c r="GQ24" s="163"/>
      <c r="GR24" s="163"/>
      <c r="GS24" s="163"/>
      <c r="GT24" s="163"/>
      <c r="GU24" s="163"/>
      <c r="GV24" s="163"/>
      <c r="GW24" s="163"/>
      <c r="GX24" s="163"/>
      <c r="GY24" s="163"/>
      <c r="GZ24" s="163"/>
      <c r="HA24" s="163"/>
      <c r="HB24" s="163"/>
      <c r="HC24" s="163"/>
      <c r="HD24" s="163"/>
      <c r="HE24" s="163"/>
      <c r="HF24" s="163"/>
      <c r="HG24" s="163"/>
      <c r="HH24" s="163"/>
      <c r="HI24" s="163"/>
      <c r="HJ24" s="163"/>
      <c r="HK24" s="163"/>
      <c r="HL24" s="163"/>
      <c r="HM24" s="163"/>
      <c r="HN24" s="163"/>
      <c r="HO24" s="163"/>
      <c r="HP24" s="163"/>
      <c r="HQ24" s="163"/>
      <c r="HR24" s="163"/>
      <c r="HS24" s="163"/>
      <c r="HT24" s="163"/>
      <c r="HU24" s="163"/>
      <c r="HV24" s="163"/>
      <c r="HW24" s="163"/>
      <c r="HX24" s="163"/>
      <c r="HY24" s="163"/>
      <c r="HZ24" s="163"/>
      <c r="IA24" s="163"/>
      <c r="IB24" s="163"/>
      <c r="IC24" s="163"/>
      <c r="ID24" s="163"/>
      <c r="IE24" s="163"/>
      <c r="IF24" s="163"/>
      <c r="IG24" s="163"/>
      <c r="IH24" s="163"/>
      <c r="II24" s="163"/>
      <c r="IJ24" s="163"/>
      <c r="IK24" s="163"/>
      <c r="IL24" s="163"/>
      <c r="IM24" s="163"/>
      <c r="IN24" s="163"/>
      <c r="IO24" s="163"/>
      <c r="IP24" s="163"/>
      <c r="IQ24" s="163"/>
      <c r="IR24" s="163"/>
      <c r="IS24" s="163"/>
      <c r="IT24" s="163"/>
      <c r="IU24" s="163"/>
      <c r="IV24" s="163"/>
    </row>
    <row r="25" spans="1:256" s="218" customFormat="1" ht="25.5" customHeight="1" x14ac:dyDescent="0.35">
      <c r="A25" s="216">
        <f>A24+1</f>
        <v>13</v>
      </c>
      <c r="B25" s="208" t="s">
        <v>130</v>
      </c>
      <c r="C25" s="217" t="s">
        <v>131</v>
      </c>
      <c r="D25" s="235" t="s">
        <v>132</v>
      </c>
      <c r="E25" s="210" t="s">
        <v>133</v>
      </c>
      <c r="F25" s="210" t="s">
        <v>134</v>
      </c>
      <c r="G25" s="131"/>
      <c r="H25" s="180">
        <f t="shared" si="3"/>
        <v>19013</v>
      </c>
      <c r="I25" s="129"/>
      <c r="J25" s="130"/>
      <c r="K25" s="212"/>
      <c r="L25" s="131">
        <f t="shared" si="0"/>
        <v>0</v>
      </c>
      <c r="M25" s="213">
        <v>0</v>
      </c>
      <c r="N25" s="142"/>
      <c r="O25" s="208"/>
      <c r="P25" s="214"/>
      <c r="Q25" s="208"/>
      <c r="R25" s="208"/>
      <c r="S25" s="208"/>
      <c r="T25" s="208"/>
      <c r="U25" s="208"/>
      <c r="V25" s="208"/>
      <c r="W25" s="131"/>
      <c r="X25" s="208"/>
      <c r="Y25" s="208"/>
      <c r="Z25" s="208"/>
      <c r="AA25" s="208"/>
      <c r="AB25" s="208"/>
      <c r="AC25" s="208"/>
      <c r="AD25" s="208"/>
      <c r="AE25" s="208"/>
      <c r="AF25" s="131"/>
      <c r="AG25" s="131">
        <v>286.12</v>
      </c>
      <c r="AH25" s="131"/>
      <c r="AI25" s="313"/>
      <c r="AJ25" s="214"/>
      <c r="AK25" s="208"/>
      <c r="AL25" s="208"/>
      <c r="AM25" s="208"/>
      <c r="AN25" s="208"/>
      <c r="AO25" s="208"/>
      <c r="AP25" s="208"/>
      <c r="AQ25" s="208"/>
      <c r="AR25" s="208"/>
      <c r="AS25" s="208"/>
    </row>
    <row r="26" spans="1:256" s="218" customFormat="1" ht="25.5" customHeight="1" x14ac:dyDescent="0.35">
      <c r="A26" s="216">
        <f t="shared" ref="A26:A30" si="8">A25+1</f>
        <v>14</v>
      </c>
      <c r="B26" s="208" t="s">
        <v>135</v>
      </c>
      <c r="C26" s="217" t="s">
        <v>136</v>
      </c>
      <c r="D26" s="210" t="s">
        <v>137</v>
      </c>
      <c r="E26" s="210" t="s">
        <v>138</v>
      </c>
      <c r="F26" s="245" t="s">
        <v>139</v>
      </c>
      <c r="G26" s="131">
        <f t="shared" si="2"/>
        <v>0</v>
      </c>
      <c r="H26" s="180">
        <f t="shared" si="3"/>
        <v>19014</v>
      </c>
      <c r="I26" s="273"/>
      <c r="J26" s="208"/>
      <c r="K26" s="208"/>
      <c r="L26" s="131">
        <f>M26-G26</f>
        <v>0</v>
      </c>
      <c r="M26" s="213">
        <v>0</v>
      </c>
      <c r="N26" s="142"/>
      <c r="O26" s="208"/>
      <c r="P26" s="208"/>
      <c r="Q26" s="208"/>
      <c r="R26" s="208"/>
      <c r="S26" s="208"/>
      <c r="T26" s="208"/>
      <c r="U26" s="208"/>
      <c r="V26" s="208"/>
      <c r="W26" s="131"/>
      <c r="X26" s="208"/>
      <c r="Y26" s="208"/>
      <c r="Z26" s="208"/>
      <c r="AA26" s="208"/>
      <c r="AB26" s="208"/>
      <c r="AC26" s="208"/>
      <c r="AD26" s="208"/>
      <c r="AE26" s="208"/>
      <c r="AF26" s="131"/>
      <c r="AG26" s="131">
        <v>400.67</v>
      </c>
      <c r="AH26" s="131"/>
      <c r="AI26" s="313"/>
      <c r="AJ26" s="214"/>
      <c r="AK26" s="208"/>
      <c r="AL26" s="208"/>
      <c r="AM26" s="208"/>
      <c r="AN26" s="208"/>
      <c r="AO26" s="208"/>
      <c r="AP26" s="208"/>
      <c r="AQ26" s="208"/>
      <c r="AR26" s="208"/>
      <c r="AS26" s="208"/>
    </row>
    <row r="27" spans="1:256" ht="26.25" customHeight="1" x14ac:dyDescent="0.35">
      <c r="A27" s="5">
        <f>A26+1</f>
        <v>15</v>
      </c>
      <c r="B27" s="122" t="s">
        <v>140</v>
      </c>
      <c r="C27" s="121" t="s">
        <v>141</v>
      </c>
      <c r="D27" s="108" t="s">
        <v>142</v>
      </c>
      <c r="E27" s="108" t="s">
        <v>143</v>
      </c>
      <c r="F27" s="108" t="s">
        <v>144</v>
      </c>
      <c r="G27" s="16">
        <f t="shared" si="2"/>
        <v>16899.25</v>
      </c>
      <c r="H27" s="112">
        <f t="shared" si="3"/>
        <v>19015</v>
      </c>
      <c r="I27" s="274" t="s">
        <v>912</v>
      </c>
      <c r="J27" s="274" t="s">
        <v>913</v>
      </c>
      <c r="K27" s="274" t="s">
        <v>914</v>
      </c>
      <c r="L27" s="183">
        <f t="shared" si="0"/>
        <v>198100.75</v>
      </c>
      <c r="M27" s="28">
        <v>215000</v>
      </c>
      <c r="N27" s="7"/>
      <c r="O27" s="61"/>
      <c r="P27" s="8"/>
      <c r="Q27" s="6"/>
      <c r="R27" s="6"/>
      <c r="S27" s="6"/>
      <c r="T27" s="6"/>
      <c r="U27" s="6"/>
      <c r="V27" s="6"/>
      <c r="W27" s="16"/>
      <c r="X27" s="6"/>
      <c r="Y27" s="6"/>
      <c r="Z27" s="6"/>
      <c r="AA27" s="6"/>
      <c r="AB27" s="6"/>
      <c r="AC27" s="6"/>
      <c r="AD27" s="6"/>
      <c r="AE27" s="6"/>
      <c r="AF27" s="16">
        <v>16085.26</v>
      </c>
      <c r="AG27" s="16">
        <v>638.99</v>
      </c>
      <c r="AH27" s="16">
        <v>175</v>
      </c>
      <c r="AI27" s="313">
        <f t="shared" si="4"/>
        <v>16899.25</v>
      </c>
      <c r="AJ27" s="8"/>
      <c r="AK27" s="6"/>
      <c r="AL27" s="6"/>
      <c r="AM27" s="6"/>
      <c r="AN27" s="6"/>
      <c r="AO27" s="6"/>
      <c r="AP27" s="6"/>
      <c r="AQ27" s="6"/>
      <c r="AR27" s="6"/>
      <c r="AS27" s="6"/>
    </row>
    <row r="28" spans="1:256" s="198" customFormat="1" ht="27.75" customHeight="1" x14ac:dyDescent="0.35">
      <c r="A28" s="190">
        <f t="shared" si="8"/>
        <v>16</v>
      </c>
      <c r="B28" s="191" t="s">
        <v>145</v>
      </c>
      <c r="C28" s="199" t="s">
        <v>146</v>
      </c>
      <c r="D28" s="193" t="s">
        <v>147</v>
      </c>
      <c r="E28" s="193" t="s">
        <v>148</v>
      </c>
      <c r="F28" s="193" t="s">
        <v>149</v>
      </c>
      <c r="G28" s="194"/>
      <c r="H28" s="185">
        <f t="shared" si="3"/>
        <v>19016</v>
      </c>
      <c r="I28" s="200"/>
      <c r="J28" s="201"/>
      <c r="K28" s="201"/>
      <c r="L28" s="194">
        <f t="shared" si="0"/>
        <v>0</v>
      </c>
      <c r="M28" s="202">
        <v>0</v>
      </c>
      <c r="N28" s="196"/>
      <c r="O28" s="191"/>
      <c r="P28" s="191"/>
      <c r="Q28" s="191"/>
      <c r="R28" s="191"/>
      <c r="S28" s="191"/>
      <c r="T28" s="191"/>
      <c r="U28" s="191"/>
      <c r="V28" s="191"/>
      <c r="W28" s="194"/>
      <c r="X28" s="191"/>
      <c r="Y28" s="191"/>
      <c r="Z28" s="191"/>
      <c r="AA28" s="191"/>
      <c r="AB28" s="191"/>
      <c r="AC28" s="191"/>
      <c r="AD28" s="191"/>
      <c r="AE28" s="191"/>
      <c r="AF28" s="194"/>
      <c r="AG28" s="194">
        <v>149.43</v>
      </c>
      <c r="AH28" s="194"/>
      <c r="AI28" s="313"/>
      <c r="AJ28" s="197"/>
      <c r="AK28" s="191"/>
      <c r="AL28" s="191"/>
      <c r="AM28" s="191"/>
      <c r="AN28" s="191"/>
      <c r="AO28" s="191"/>
      <c r="AP28" s="191"/>
      <c r="AQ28" s="191"/>
      <c r="AR28" s="191"/>
      <c r="AS28" s="191"/>
    </row>
    <row r="29" spans="1:256" s="198" customFormat="1" ht="27.75" customHeight="1" x14ac:dyDescent="0.35">
      <c r="A29" s="190">
        <f t="shared" si="8"/>
        <v>17</v>
      </c>
      <c r="B29" s="191" t="s">
        <v>150</v>
      </c>
      <c r="C29" s="199" t="s">
        <v>146</v>
      </c>
      <c r="D29" s="193" t="s">
        <v>147</v>
      </c>
      <c r="E29" s="193" t="s">
        <v>151</v>
      </c>
      <c r="F29" s="193" t="s">
        <v>152</v>
      </c>
      <c r="G29" s="194"/>
      <c r="H29" s="185">
        <f t="shared" si="3"/>
        <v>19017</v>
      </c>
      <c r="I29" s="203"/>
      <c r="J29" s="201"/>
      <c r="K29" s="204"/>
      <c r="L29" s="194">
        <f t="shared" si="0"/>
        <v>0</v>
      </c>
      <c r="M29" s="202">
        <v>0</v>
      </c>
      <c r="N29" s="196"/>
      <c r="O29" s="191"/>
      <c r="P29" s="191"/>
      <c r="Q29" s="191"/>
      <c r="R29" s="191"/>
      <c r="S29" s="191"/>
      <c r="T29" s="191"/>
      <c r="U29" s="191"/>
      <c r="V29" s="191"/>
      <c r="W29" s="194"/>
      <c r="X29" s="197"/>
      <c r="Y29" s="191"/>
      <c r="Z29" s="191"/>
      <c r="AA29" s="191"/>
      <c r="AB29" s="197"/>
      <c r="AC29" s="191"/>
      <c r="AD29" s="191"/>
      <c r="AE29" s="191"/>
      <c r="AF29" s="194"/>
      <c r="AG29" s="194">
        <v>21.5</v>
      </c>
      <c r="AH29" s="194"/>
      <c r="AI29" s="313"/>
      <c r="AJ29" s="197"/>
      <c r="AK29" s="191"/>
      <c r="AL29" s="191"/>
      <c r="AM29" s="191"/>
      <c r="AN29" s="191"/>
      <c r="AO29" s="191"/>
      <c r="AP29" s="191"/>
      <c r="AQ29" s="191"/>
      <c r="AR29" s="191"/>
      <c r="AS29" s="191"/>
    </row>
    <row r="30" spans="1:256" s="198" customFormat="1" ht="30" customHeight="1" x14ac:dyDescent="0.35">
      <c r="A30" s="190">
        <f t="shared" si="8"/>
        <v>18</v>
      </c>
      <c r="B30" s="191" t="s">
        <v>153</v>
      </c>
      <c r="C30" s="199" t="s">
        <v>146</v>
      </c>
      <c r="D30" s="193" t="s">
        <v>147</v>
      </c>
      <c r="E30" s="193" t="s">
        <v>154</v>
      </c>
      <c r="F30" s="193" t="s">
        <v>152</v>
      </c>
      <c r="G30" s="194"/>
      <c r="H30" s="185">
        <f t="shared" si="3"/>
        <v>19018</v>
      </c>
      <c r="I30" s="203"/>
      <c r="J30" s="201"/>
      <c r="K30" s="204"/>
      <c r="L30" s="194">
        <f t="shared" si="0"/>
        <v>0</v>
      </c>
      <c r="M30" s="202">
        <v>0</v>
      </c>
      <c r="N30" s="196"/>
      <c r="O30" s="191"/>
      <c r="P30" s="197"/>
      <c r="Q30" s="191"/>
      <c r="R30" s="191"/>
      <c r="S30" s="191"/>
      <c r="T30" s="191"/>
      <c r="U30" s="191"/>
      <c r="V30" s="191"/>
      <c r="W30" s="194"/>
      <c r="X30" s="191"/>
      <c r="Y30" s="191"/>
      <c r="Z30" s="191"/>
      <c r="AA30" s="191"/>
      <c r="AB30" s="191"/>
      <c r="AC30" s="191"/>
      <c r="AD30" s="191"/>
      <c r="AE30" s="191"/>
      <c r="AF30" s="194"/>
      <c r="AG30" s="194">
        <v>15.64</v>
      </c>
      <c r="AH30" s="194"/>
      <c r="AI30" s="313"/>
      <c r="AJ30" s="197"/>
      <c r="AK30" s="191"/>
      <c r="AL30" s="191"/>
      <c r="AM30" s="191"/>
      <c r="AN30" s="191"/>
      <c r="AO30" s="191"/>
      <c r="AP30" s="191"/>
      <c r="AQ30" s="191"/>
      <c r="AR30" s="191"/>
      <c r="AS30" s="191"/>
    </row>
    <row r="31" spans="1:256" ht="15.75" customHeight="1" x14ac:dyDescent="0.35">
      <c r="A31" s="5"/>
      <c r="B31" s="34" t="s">
        <v>3</v>
      </c>
      <c r="C31" s="97"/>
      <c r="D31" s="89"/>
      <c r="E31" s="103"/>
      <c r="F31" s="43"/>
      <c r="G31" s="16"/>
      <c r="H31" s="112"/>
      <c r="I31" s="54"/>
      <c r="J31" s="12"/>
      <c r="K31" s="12"/>
      <c r="L31" s="183"/>
      <c r="M31" s="28"/>
      <c r="N31" s="7"/>
      <c r="O31" s="6"/>
      <c r="P31" s="6"/>
      <c r="Q31" s="6"/>
      <c r="R31" s="6"/>
      <c r="S31" s="6"/>
      <c r="T31" s="6"/>
      <c r="U31" s="6"/>
      <c r="V31" s="6"/>
      <c r="W31" s="16"/>
      <c r="X31" s="8"/>
      <c r="Y31" s="6"/>
      <c r="Z31" s="6"/>
      <c r="AA31" s="6"/>
      <c r="AB31" s="8"/>
      <c r="AC31" s="6"/>
      <c r="AD31" s="6"/>
      <c r="AE31" s="6"/>
      <c r="AF31" s="16"/>
      <c r="AG31" s="16"/>
      <c r="AH31" s="16"/>
      <c r="AI31" s="313"/>
      <c r="AJ31" s="8"/>
      <c r="AK31" s="6"/>
      <c r="AL31" s="6"/>
      <c r="AM31" s="6"/>
      <c r="AN31" s="6"/>
      <c r="AO31" s="6"/>
      <c r="AP31" s="6"/>
      <c r="AQ31" s="6"/>
      <c r="AR31" s="6"/>
      <c r="AS31" s="6"/>
    </row>
    <row r="32" spans="1:256" s="218" customFormat="1" ht="24.75" customHeight="1" x14ac:dyDescent="0.35">
      <c r="A32" s="216">
        <f>A30+1</f>
        <v>19</v>
      </c>
      <c r="B32" s="208" t="s">
        <v>155</v>
      </c>
      <c r="C32" s="217" t="s">
        <v>156</v>
      </c>
      <c r="D32" s="210" t="s">
        <v>157</v>
      </c>
      <c r="E32" s="210" t="s">
        <v>158</v>
      </c>
      <c r="F32" s="210" t="s">
        <v>159</v>
      </c>
      <c r="G32" s="131"/>
      <c r="H32" s="180">
        <f t="shared" si="3"/>
        <v>19019</v>
      </c>
      <c r="I32" s="211"/>
      <c r="J32" s="208"/>
      <c r="K32" s="208"/>
      <c r="L32" s="131">
        <f t="shared" ref="L32:L35" si="9">M32-G32</f>
        <v>0</v>
      </c>
      <c r="M32" s="131">
        <v>0</v>
      </c>
      <c r="N32" s="142"/>
      <c r="O32" s="208"/>
      <c r="P32" s="208"/>
      <c r="Q32" s="208"/>
      <c r="R32" s="208"/>
      <c r="S32" s="208"/>
      <c r="T32" s="208"/>
      <c r="U32" s="208"/>
      <c r="V32" s="208"/>
      <c r="W32" s="131"/>
      <c r="X32" s="208"/>
      <c r="Y32" s="208"/>
      <c r="Z32" s="208"/>
      <c r="AA32" s="208"/>
      <c r="AB32" s="208"/>
      <c r="AC32" s="208"/>
      <c r="AD32" s="208"/>
      <c r="AE32" s="208"/>
      <c r="AF32" s="131"/>
      <c r="AG32" s="131">
        <v>268.45999999999998</v>
      </c>
      <c r="AH32" s="131"/>
      <c r="AI32" s="313"/>
      <c r="AJ32" s="214"/>
      <c r="AK32" s="208"/>
      <c r="AL32" s="208"/>
      <c r="AM32" s="208"/>
      <c r="AN32" s="208"/>
      <c r="AO32" s="208"/>
      <c r="AP32" s="208"/>
      <c r="AQ32" s="208"/>
      <c r="AR32" s="208"/>
      <c r="AS32" s="208"/>
    </row>
    <row r="33" spans="1:45" s="218" customFormat="1" ht="31.5" customHeight="1" x14ac:dyDescent="0.35">
      <c r="A33" s="216">
        <f>A32+1</f>
        <v>20</v>
      </c>
      <c r="B33" s="208" t="s">
        <v>160</v>
      </c>
      <c r="C33" s="217" t="s">
        <v>161</v>
      </c>
      <c r="D33" s="210" t="s">
        <v>162</v>
      </c>
      <c r="E33" s="210" t="s">
        <v>163</v>
      </c>
      <c r="F33" s="210" t="s">
        <v>164</v>
      </c>
      <c r="G33" s="131"/>
      <c r="H33" s="180">
        <f t="shared" si="3"/>
        <v>19020</v>
      </c>
      <c r="I33" s="129"/>
      <c r="J33" s="130"/>
      <c r="K33" s="236"/>
      <c r="L33" s="131">
        <f t="shared" si="9"/>
        <v>0</v>
      </c>
      <c r="M33" s="131">
        <v>0</v>
      </c>
      <c r="N33" s="142"/>
      <c r="O33" s="208"/>
      <c r="P33" s="208"/>
      <c r="Q33" s="208"/>
      <c r="R33" s="208"/>
      <c r="S33" s="208"/>
      <c r="T33" s="208"/>
      <c r="U33" s="208"/>
      <c r="V33" s="208"/>
      <c r="W33" s="131"/>
      <c r="X33" s="208"/>
      <c r="Y33" s="208"/>
      <c r="Z33" s="208"/>
      <c r="AA33" s="208"/>
      <c r="AB33" s="208"/>
      <c r="AC33" s="208"/>
      <c r="AD33" s="208"/>
      <c r="AE33" s="208"/>
      <c r="AF33" s="131"/>
      <c r="AG33" s="131">
        <v>31.38</v>
      </c>
      <c r="AH33" s="131"/>
      <c r="AI33" s="313"/>
      <c r="AJ33" s="214"/>
      <c r="AK33" s="208"/>
      <c r="AL33" s="208"/>
      <c r="AM33" s="208"/>
      <c r="AN33" s="208"/>
      <c r="AO33" s="208"/>
      <c r="AP33" s="208"/>
      <c r="AQ33" s="208"/>
      <c r="AR33" s="208"/>
      <c r="AS33" s="208"/>
    </row>
    <row r="34" spans="1:45" s="179" customFormat="1" ht="31.5" customHeight="1" x14ac:dyDescent="0.35">
      <c r="A34" s="177">
        <f>A33+1</f>
        <v>21</v>
      </c>
      <c r="B34" s="166" t="s">
        <v>165</v>
      </c>
      <c r="C34" s="167" t="s">
        <v>166</v>
      </c>
      <c r="D34" s="168" t="s">
        <v>167</v>
      </c>
      <c r="E34" s="168" t="s">
        <v>168</v>
      </c>
      <c r="F34" s="168" t="s">
        <v>169</v>
      </c>
      <c r="G34" s="169"/>
      <c r="H34" s="140">
        <f t="shared" si="3"/>
        <v>19021</v>
      </c>
      <c r="I34" s="170"/>
      <c r="J34" s="205"/>
      <c r="K34" s="205"/>
      <c r="L34" s="169">
        <f t="shared" si="9"/>
        <v>0</v>
      </c>
      <c r="M34" s="169">
        <v>0</v>
      </c>
      <c r="N34" s="178"/>
      <c r="O34" s="166"/>
      <c r="P34" s="166"/>
      <c r="Q34" s="166"/>
      <c r="R34" s="166"/>
      <c r="S34" s="166"/>
      <c r="T34" s="166"/>
      <c r="U34" s="166"/>
      <c r="V34" s="166"/>
      <c r="W34" s="169"/>
      <c r="X34" s="174"/>
      <c r="Y34" s="166"/>
      <c r="Z34" s="166"/>
      <c r="AA34" s="166"/>
      <c r="AB34" s="174"/>
      <c r="AC34" s="166"/>
      <c r="AD34" s="166"/>
      <c r="AE34" s="166"/>
      <c r="AF34" s="169"/>
      <c r="AG34" s="169">
        <v>2028.78</v>
      </c>
      <c r="AH34" s="169"/>
      <c r="AI34" s="313"/>
      <c r="AJ34" s="174"/>
      <c r="AK34" s="166"/>
      <c r="AL34" s="166"/>
      <c r="AM34" s="166"/>
      <c r="AN34" s="166"/>
      <c r="AO34" s="166"/>
      <c r="AP34" s="166"/>
      <c r="AQ34" s="166"/>
      <c r="AR34" s="166"/>
      <c r="AS34" s="166"/>
    </row>
    <row r="35" spans="1:45" s="198" customFormat="1" ht="32.25" customHeight="1" x14ac:dyDescent="0.35">
      <c r="A35" s="190">
        <f t="shared" ref="A35" si="10">A34+1</f>
        <v>22</v>
      </c>
      <c r="B35" s="191" t="s">
        <v>170</v>
      </c>
      <c r="C35" s="199" t="s">
        <v>171</v>
      </c>
      <c r="D35" s="193" t="s">
        <v>172</v>
      </c>
      <c r="E35" s="193" t="s">
        <v>173</v>
      </c>
      <c r="F35" s="193" t="s">
        <v>174</v>
      </c>
      <c r="G35" s="194"/>
      <c r="H35" s="185">
        <f t="shared" si="3"/>
        <v>19022</v>
      </c>
      <c r="I35" s="195"/>
      <c r="J35" s="191"/>
      <c r="K35" s="191"/>
      <c r="L35" s="194">
        <f t="shared" si="9"/>
        <v>0</v>
      </c>
      <c r="M35" s="194">
        <v>0</v>
      </c>
      <c r="N35" s="196"/>
      <c r="O35" s="191"/>
      <c r="P35" s="191"/>
      <c r="Q35" s="191"/>
      <c r="R35" s="191"/>
      <c r="S35" s="191"/>
      <c r="T35" s="191"/>
      <c r="U35" s="191"/>
      <c r="V35" s="191"/>
      <c r="W35" s="194"/>
      <c r="X35" s="191"/>
      <c r="Y35" s="191"/>
      <c r="Z35" s="191"/>
      <c r="AA35" s="191"/>
      <c r="AB35" s="191"/>
      <c r="AC35" s="191"/>
      <c r="AD35" s="191"/>
      <c r="AE35" s="191"/>
      <c r="AF35" s="194"/>
      <c r="AG35" s="194">
        <v>863.95</v>
      </c>
      <c r="AH35" s="194"/>
      <c r="AI35" s="313"/>
      <c r="AJ35" s="197"/>
      <c r="AK35" s="191"/>
      <c r="AL35" s="191"/>
      <c r="AM35" s="191"/>
      <c r="AN35" s="191"/>
      <c r="AO35" s="191"/>
      <c r="AP35" s="191"/>
      <c r="AQ35" s="191"/>
      <c r="AR35" s="191"/>
      <c r="AS35" s="191"/>
    </row>
    <row r="36" spans="1:45" ht="15.75" customHeight="1" x14ac:dyDescent="0.35">
      <c r="A36" s="5"/>
      <c r="B36" s="34" t="s">
        <v>4</v>
      </c>
      <c r="C36" s="97"/>
      <c r="D36" s="89"/>
      <c r="E36" s="103"/>
      <c r="F36" s="43"/>
      <c r="G36" s="16"/>
      <c r="H36" s="112"/>
      <c r="I36" s="55"/>
      <c r="J36" s="12"/>
      <c r="K36" s="12"/>
      <c r="L36" s="183"/>
      <c r="M36" s="28"/>
      <c r="N36" s="7"/>
      <c r="O36" s="6"/>
      <c r="P36" s="6"/>
      <c r="Q36" s="6"/>
      <c r="R36" s="6"/>
      <c r="S36" s="6"/>
      <c r="T36" s="6"/>
      <c r="U36" s="6"/>
      <c r="V36" s="6"/>
      <c r="W36" s="16"/>
      <c r="X36" s="6"/>
      <c r="Y36" s="6"/>
      <c r="Z36" s="6"/>
      <c r="AA36" s="6"/>
      <c r="AB36" s="6"/>
      <c r="AC36" s="6"/>
      <c r="AD36" s="6"/>
      <c r="AE36" s="6"/>
      <c r="AF36" s="16"/>
      <c r="AG36" s="16"/>
      <c r="AH36" s="16"/>
      <c r="AI36" s="313"/>
      <c r="AJ36" s="8"/>
      <c r="AK36" s="6"/>
      <c r="AL36" s="6"/>
      <c r="AM36" s="6"/>
      <c r="AN36" s="6"/>
      <c r="AO36" s="6"/>
      <c r="AP36" s="6"/>
      <c r="AQ36" s="6"/>
      <c r="AR36" s="6"/>
      <c r="AS36" s="6"/>
    </row>
    <row r="37" spans="1:45" s="9" customFormat="1" ht="30" customHeight="1" x14ac:dyDescent="0.35">
      <c r="A37" s="5">
        <f>A35+1</f>
        <v>23</v>
      </c>
      <c r="B37" s="6" t="s">
        <v>175</v>
      </c>
      <c r="C37" s="115" t="s">
        <v>176</v>
      </c>
      <c r="D37" s="108" t="s">
        <v>177</v>
      </c>
      <c r="E37" s="108" t="s">
        <v>178</v>
      </c>
      <c r="F37" s="108" t="s">
        <v>179</v>
      </c>
      <c r="G37" s="16">
        <f t="shared" ref="G37:G54" si="11">AI37</f>
        <v>3317.47</v>
      </c>
      <c r="H37" s="112">
        <f t="shared" si="3"/>
        <v>19023</v>
      </c>
      <c r="I37" s="274" t="s">
        <v>915</v>
      </c>
      <c r="J37" s="274" t="s">
        <v>916</v>
      </c>
      <c r="K37" s="274" t="s">
        <v>917</v>
      </c>
      <c r="L37" s="183">
        <f t="shared" ref="L37:L56" si="12">M37-G37</f>
        <v>26682.53</v>
      </c>
      <c r="M37" s="39">
        <v>30000</v>
      </c>
      <c r="N37" s="13"/>
      <c r="O37" s="12"/>
      <c r="P37" s="12"/>
      <c r="Q37" s="12"/>
      <c r="R37" s="12"/>
      <c r="S37" s="12"/>
      <c r="T37" s="12"/>
      <c r="U37" s="12"/>
      <c r="V37" s="12"/>
      <c r="W37" s="14"/>
      <c r="X37" s="244"/>
      <c r="Y37" s="12"/>
      <c r="Z37" s="12"/>
      <c r="AA37" s="12"/>
      <c r="AB37" s="12"/>
      <c r="AC37" s="12"/>
      <c r="AD37" s="12"/>
      <c r="AE37" s="12"/>
      <c r="AF37" s="14">
        <v>2599.79</v>
      </c>
      <c r="AG37" s="14">
        <v>542.67999999999995</v>
      </c>
      <c r="AH37" s="68">
        <v>175</v>
      </c>
      <c r="AI37" s="313">
        <f>AF37+AG37+AH37</f>
        <v>3317.47</v>
      </c>
      <c r="AJ37" s="8"/>
      <c r="AK37" s="12"/>
      <c r="AL37" s="6"/>
      <c r="AM37" s="12"/>
      <c r="AN37" s="12"/>
      <c r="AO37" s="12"/>
      <c r="AP37" s="12"/>
      <c r="AQ37" s="12"/>
      <c r="AR37" s="12"/>
      <c r="AS37" s="12"/>
    </row>
    <row r="38" spans="1:45" s="175" customFormat="1" ht="42.75" customHeight="1" x14ac:dyDescent="0.35">
      <c r="A38" s="177">
        <f>A37+1</f>
        <v>24</v>
      </c>
      <c r="B38" s="166" t="s">
        <v>180</v>
      </c>
      <c r="C38" s="167" t="s">
        <v>181</v>
      </c>
      <c r="D38" s="168" t="s">
        <v>182</v>
      </c>
      <c r="E38" s="168" t="s">
        <v>183</v>
      </c>
      <c r="F38" s="168" t="s">
        <v>184</v>
      </c>
      <c r="G38" s="169"/>
      <c r="H38" s="140">
        <f t="shared" si="3"/>
        <v>19024</v>
      </c>
      <c r="I38" s="170"/>
      <c r="J38" s="205"/>
      <c r="K38" s="171"/>
      <c r="L38" s="169"/>
      <c r="M38" s="169">
        <v>0</v>
      </c>
      <c r="N38" s="172"/>
      <c r="O38" s="171"/>
      <c r="P38" s="171"/>
      <c r="Q38" s="171"/>
      <c r="R38" s="171"/>
      <c r="S38" s="171"/>
      <c r="T38" s="171"/>
      <c r="U38" s="171"/>
      <c r="V38" s="171"/>
      <c r="W38" s="173"/>
      <c r="X38" s="206"/>
      <c r="Y38" s="171"/>
      <c r="Z38" s="171"/>
      <c r="AA38" s="171"/>
      <c r="AB38" s="206"/>
      <c r="AC38" s="171"/>
      <c r="AD38" s="171"/>
      <c r="AE38" s="171"/>
      <c r="AF38" s="173"/>
      <c r="AG38" s="173"/>
      <c r="AH38" s="169"/>
      <c r="AI38" s="313"/>
      <c r="AJ38" s="174"/>
      <c r="AK38" s="171"/>
      <c r="AL38" s="166"/>
      <c r="AM38" s="171"/>
      <c r="AN38" s="171"/>
      <c r="AO38" s="171"/>
      <c r="AP38" s="171"/>
      <c r="AQ38" s="171"/>
      <c r="AR38" s="171"/>
      <c r="AS38" s="171"/>
    </row>
    <row r="39" spans="1:45" s="137" customFormat="1" ht="35.25" customHeight="1" x14ac:dyDescent="0.35">
      <c r="A39" s="124">
        <f t="shared" ref="A39:A44" si="13">A38+1</f>
        <v>25</v>
      </c>
      <c r="B39" s="125" t="s">
        <v>185</v>
      </c>
      <c r="C39" s="126" t="s">
        <v>186</v>
      </c>
      <c r="D39" s="127" t="s">
        <v>188</v>
      </c>
      <c r="E39" s="127" t="s">
        <v>187</v>
      </c>
      <c r="F39" s="127"/>
      <c r="G39" s="128"/>
      <c r="H39" s="180">
        <f t="shared" si="3"/>
        <v>19025</v>
      </c>
      <c r="I39" s="129"/>
      <c r="J39" s="130"/>
      <c r="K39" s="130"/>
      <c r="L39" s="131">
        <f t="shared" si="12"/>
        <v>0</v>
      </c>
      <c r="M39" s="131">
        <v>0</v>
      </c>
      <c r="N39" s="132"/>
      <c r="O39" s="133"/>
      <c r="P39" s="133"/>
      <c r="Q39" s="133"/>
      <c r="R39" s="133"/>
      <c r="S39" s="133"/>
      <c r="T39" s="133"/>
      <c r="U39" s="133"/>
      <c r="V39" s="133"/>
      <c r="W39" s="134"/>
      <c r="X39" s="133"/>
      <c r="Y39" s="133"/>
      <c r="Z39" s="133"/>
      <c r="AA39" s="133"/>
      <c r="AB39" s="135"/>
      <c r="AC39" s="133"/>
      <c r="AD39" s="133"/>
      <c r="AE39" s="133"/>
      <c r="AF39" s="134"/>
      <c r="AG39" s="134"/>
      <c r="AH39" s="128"/>
      <c r="AI39" s="313"/>
      <c r="AJ39" s="136"/>
      <c r="AK39" s="133"/>
      <c r="AL39" s="125"/>
      <c r="AM39" s="133"/>
      <c r="AN39" s="133"/>
      <c r="AO39" s="133"/>
      <c r="AP39" s="133"/>
      <c r="AQ39" s="133"/>
      <c r="AR39" s="133"/>
      <c r="AS39" s="133"/>
    </row>
    <row r="40" spans="1:45" s="9" customFormat="1" ht="31.5" customHeight="1" x14ac:dyDescent="0.35">
      <c r="A40" s="5">
        <f t="shared" si="13"/>
        <v>26</v>
      </c>
      <c r="B40" s="6" t="s">
        <v>189</v>
      </c>
      <c r="C40" s="115" t="s">
        <v>190</v>
      </c>
      <c r="D40" s="108" t="s">
        <v>191</v>
      </c>
      <c r="E40" s="108" t="s">
        <v>192</v>
      </c>
      <c r="F40" s="108" t="s">
        <v>193</v>
      </c>
      <c r="G40" s="16">
        <f t="shared" si="11"/>
        <v>19065.53</v>
      </c>
      <c r="H40" s="112">
        <f t="shared" si="3"/>
        <v>19026</v>
      </c>
      <c r="I40" s="274" t="s">
        <v>918</v>
      </c>
      <c r="J40" s="274" t="s">
        <v>920</v>
      </c>
      <c r="K40" s="274" t="s">
        <v>919</v>
      </c>
      <c r="L40" s="183">
        <f t="shared" si="12"/>
        <v>192434.47</v>
      </c>
      <c r="M40" s="39">
        <v>211500</v>
      </c>
      <c r="N40" s="13"/>
      <c r="O40" s="12"/>
      <c r="P40" s="12"/>
      <c r="Q40" s="12"/>
      <c r="R40" s="12"/>
      <c r="S40" s="12"/>
      <c r="T40" s="12"/>
      <c r="U40" s="12"/>
      <c r="V40" s="12"/>
      <c r="W40" s="14"/>
      <c r="X40" s="12"/>
      <c r="Y40" s="12"/>
      <c r="Z40" s="12"/>
      <c r="AA40" s="12"/>
      <c r="AB40" s="12"/>
      <c r="AC40" s="12"/>
      <c r="AD40" s="12"/>
      <c r="AE40" s="12"/>
      <c r="AF40" s="14">
        <v>15667.02</v>
      </c>
      <c r="AG40" s="14">
        <v>3223.51</v>
      </c>
      <c r="AH40" s="16">
        <v>175</v>
      </c>
      <c r="AI40" s="313">
        <f t="shared" ref="AI40:AI48" si="14">AF40+AG40+AH40</f>
        <v>19065.53</v>
      </c>
      <c r="AJ40" s="8"/>
      <c r="AK40" s="12"/>
      <c r="AL40" s="6"/>
      <c r="AM40" s="12"/>
      <c r="AN40" s="12"/>
      <c r="AO40" s="12"/>
      <c r="AP40" s="12"/>
      <c r="AQ40" s="12"/>
      <c r="AR40" s="12"/>
      <c r="AS40" s="12"/>
    </row>
    <row r="41" spans="1:45" s="137" customFormat="1" ht="53.25" customHeight="1" x14ac:dyDescent="0.35">
      <c r="A41" s="124">
        <f>A40+1</f>
        <v>27</v>
      </c>
      <c r="B41" s="125" t="s">
        <v>194</v>
      </c>
      <c r="C41" s="186" t="s">
        <v>195</v>
      </c>
      <c r="D41" s="127" t="s">
        <v>196</v>
      </c>
      <c r="E41" s="127" t="s">
        <v>870</v>
      </c>
      <c r="F41" s="127" t="s">
        <v>197</v>
      </c>
      <c r="G41" s="128"/>
      <c r="H41" s="180">
        <f t="shared" si="3"/>
        <v>19027</v>
      </c>
      <c r="I41" s="141"/>
      <c r="J41" s="125"/>
      <c r="K41" s="125"/>
      <c r="L41" s="131">
        <f t="shared" si="12"/>
        <v>0</v>
      </c>
      <c r="M41" s="131">
        <v>0</v>
      </c>
      <c r="N41" s="132"/>
      <c r="O41" s="133"/>
      <c r="P41" s="133"/>
      <c r="Q41" s="133"/>
      <c r="R41" s="133"/>
      <c r="S41" s="133"/>
      <c r="T41" s="133"/>
      <c r="U41" s="133"/>
      <c r="V41" s="133"/>
      <c r="W41" s="134"/>
      <c r="X41" s="133"/>
      <c r="Y41" s="133"/>
      <c r="Z41" s="133"/>
      <c r="AA41" s="133"/>
      <c r="AB41" s="133"/>
      <c r="AC41" s="133"/>
      <c r="AD41" s="133"/>
      <c r="AE41" s="133"/>
      <c r="AF41" s="134"/>
      <c r="AG41" s="134">
        <v>483.82</v>
      </c>
      <c r="AH41" s="128"/>
      <c r="AI41" s="313"/>
      <c r="AJ41" s="136"/>
      <c r="AK41" s="133"/>
      <c r="AL41" s="125"/>
      <c r="AM41" s="133"/>
      <c r="AN41" s="133"/>
      <c r="AO41" s="133"/>
      <c r="AP41" s="133"/>
      <c r="AQ41" s="133"/>
      <c r="AR41" s="133"/>
      <c r="AS41" s="133"/>
    </row>
    <row r="42" spans="1:45" s="215" customFormat="1" ht="51.75" customHeight="1" x14ac:dyDescent="0.35">
      <c r="A42" s="216">
        <f t="shared" si="13"/>
        <v>28</v>
      </c>
      <c r="B42" s="208" t="s">
        <v>198</v>
      </c>
      <c r="C42" s="209" t="s">
        <v>195</v>
      </c>
      <c r="D42" s="210" t="s">
        <v>199</v>
      </c>
      <c r="E42" s="210" t="s">
        <v>871</v>
      </c>
      <c r="F42" s="210" t="s">
        <v>200</v>
      </c>
      <c r="G42" s="131"/>
      <c r="H42" s="180">
        <f t="shared" si="3"/>
        <v>19028</v>
      </c>
      <c r="I42" s="129"/>
      <c r="J42" s="130"/>
      <c r="K42" s="130"/>
      <c r="L42" s="131">
        <f t="shared" si="12"/>
        <v>0</v>
      </c>
      <c r="M42" s="131">
        <v>0</v>
      </c>
      <c r="N42" s="187"/>
      <c r="O42" s="212"/>
      <c r="P42" s="212"/>
      <c r="Q42" s="212"/>
      <c r="R42" s="212"/>
      <c r="S42" s="212"/>
      <c r="T42" s="212"/>
      <c r="U42" s="212"/>
      <c r="V42" s="212"/>
      <c r="W42" s="213"/>
      <c r="X42" s="246"/>
      <c r="Y42" s="212"/>
      <c r="Z42" s="212"/>
      <c r="AA42" s="212"/>
      <c r="AB42" s="246"/>
      <c r="AC42" s="212"/>
      <c r="AD42" s="212"/>
      <c r="AE42" s="212"/>
      <c r="AF42" s="213"/>
      <c r="AG42" s="213">
        <v>2653.06</v>
      </c>
      <c r="AH42" s="131"/>
      <c r="AI42" s="313"/>
      <c r="AJ42" s="214"/>
      <c r="AK42" s="212"/>
      <c r="AL42" s="208"/>
      <c r="AM42" s="212"/>
      <c r="AN42" s="212"/>
      <c r="AO42" s="212"/>
      <c r="AP42" s="212"/>
      <c r="AQ42" s="212"/>
      <c r="AR42" s="212"/>
      <c r="AS42" s="212"/>
    </row>
    <row r="43" spans="1:45" s="240" customFormat="1" ht="42.75" customHeight="1" x14ac:dyDescent="0.35">
      <c r="A43" s="190">
        <f t="shared" si="13"/>
        <v>29</v>
      </c>
      <c r="B43" s="191" t="s">
        <v>201</v>
      </c>
      <c r="C43" s="199" t="s">
        <v>202</v>
      </c>
      <c r="D43" s="193" t="s">
        <v>203</v>
      </c>
      <c r="E43" s="193" t="s">
        <v>204</v>
      </c>
      <c r="F43" s="193" t="s">
        <v>205</v>
      </c>
      <c r="G43" s="194"/>
      <c r="H43" s="185">
        <f t="shared" si="3"/>
        <v>19029</v>
      </c>
      <c r="I43" s="248"/>
      <c r="J43" s="191"/>
      <c r="K43" s="191"/>
      <c r="L43" s="194">
        <f t="shared" si="12"/>
        <v>0</v>
      </c>
      <c r="M43" s="194">
        <v>0</v>
      </c>
      <c r="N43" s="238"/>
      <c r="O43" s="204"/>
      <c r="P43" s="204"/>
      <c r="Q43" s="204"/>
      <c r="R43" s="204"/>
      <c r="S43" s="204"/>
      <c r="T43" s="204"/>
      <c r="U43" s="204"/>
      <c r="V43" s="204"/>
      <c r="W43" s="202"/>
      <c r="X43" s="204"/>
      <c r="Y43" s="204"/>
      <c r="Z43" s="204"/>
      <c r="AA43" s="204"/>
      <c r="AB43" s="204"/>
      <c r="AC43" s="204"/>
      <c r="AD43" s="204"/>
      <c r="AE43" s="204"/>
      <c r="AF43" s="202"/>
      <c r="AG43" s="202">
        <v>3126.25</v>
      </c>
      <c r="AH43" s="194"/>
      <c r="AI43" s="313"/>
      <c r="AJ43" s="197"/>
      <c r="AK43" s="204"/>
      <c r="AL43" s="191"/>
      <c r="AM43" s="204"/>
      <c r="AN43" s="204"/>
      <c r="AO43" s="204"/>
      <c r="AP43" s="204"/>
      <c r="AQ43" s="204"/>
      <c r="AR43" s="204"/>
      <c r="AS43" s="204"/>
    </row>
    <row r="44" spans="1:45" s="240" customFormat="1" ht="29.25" customHeight="1" x14ac:dyDescent="0.35">
      <c r="A44" s="190">
        <f t="shared" si="13"/>
        <v>30</v>
      </c>
      <c r="B44" s="191" t="s">
        <v>206</v>
      </c>
      <c r="C44" s="199" t="s">
        <v>202</v>
      </c>
      <c r="D44" s="193" t="s">
        <v>203</v>
      </c>
      <c r="E44" s="193" t="s">
        <v>207</v>
      </c>
      <c r="F44" s="193" t="s">
        <v>205</v>
      </c>
      <c r="G44" s="194"/>
      <c r="H44" s="185">
        <f t="shared" si="3"/>
        <v>19030</v>
      </c>
      <c r="I44" s="203"/>
      <c r="J44" s="201"/>
      <c r="K44" s="204"/>
      <c r="L44" s="194">
        <f t="shared" si="12"/>
        <v>0</v>
      </c>
      <c r="M44" s="194">
        <v>0</v>
      </c>
      <c r="N44" s="238"/>
      <c r="O44" s="204"/>
      <c r="P44" s="204"/>
      <c r="Q44" s="204"/>
      <c r="R44" s="204"/>
      <c r="S44" s="204"/>
      <c r="T44" s="204"/>
      <c r="U44" s="204"/>
      <c r="V44" s="204"/>
      <c r="W44" s="202"/>
      <c r="X44" s="239"/>
      <c r="Y44" s="204"/>
      <c r="Z44" s="204"/>
      <c r="AA44" s="204"/>
      <c r="AB44" s="239"/>
      <c r="AC44" s="204"/>
      <c r="AD44" s="204"/>
      <c r="AE44" s="204"/>
      <c r="AF44" s="202"/>
      <c r="AG44" s="202">
        <v>5280.6</v>
      </c>
      <c r="AH44" s="194"/>
      <c r="AI44" s="313"/>
      <c r="AJ44" s="197"/>
      <c r="AK44" s="204"/>
      <c r="AL44" s="191"/>
      <c r="AM44" s="204"/>
      <c r="AN44" s="204"/>
      <c r="AO44" s="204"/>
      <c r="AP44" s="204"/>
      <c r="AQ44" s="204"/>
      <c r="AR44" s="204"/>
      <c r="AS44" s="204"/>
    </row>
    <row r="45" spans="1:45" s="175" customFormat="1" ht="32.25" customHeight="1" x14ac:dyDescent="0.35">
      <c r="A45" s="177">
        <f>A44+1</f>
        <v>31</v>
      </c>
      <c r="B45" s="166" t="s">
        <v>208</v>
      </c>
      <c r="C45" s="167" t="s">
        <v>209</v>
      </c>
      <c r="D45" s="168" t="s">
        <v>210</v>
      </c>
      <c r="E45" s="168" t="s">
        <v>211</v>
      </c>
      <c r="F45" s="168" t="s">
        <v>212</v>
      </c>
      <c r="G45" s="169">
        <f t="shared" si="11"/>
        <v>2379.67</v>
      </c>
      <c r="H45" s="140">
        <f t="shared" si="3"/>
        <v>19031</v>
      </c>
      <c r="I45" s="170"/>
      <c r="J45" s="205"/>
      <c r="K45" s="205"/>
      <c r="L45" s="169">
        <f t="shared" si="12"/>
        <v>-2379.67</v>
      </c>
      <c r="M45" s="169">
        <v>0</v>
      </c>
      <c r="N45" s="172"/>
      <c r="O45" s="171"/>
      <c r="P45" s="171"/>
      <c r="Q45" s="171"/>
      <c r="R45" s="171"/>
      <c r="S45" s="171"/>
      <c r="T45" s="171"/>
      <c r="U45" s="171"/>
      <c r="V45" s="171"/>
      <c r="W45" s="173"/>
      <c r="X45" s="206"/>
      <c r="Y45" s="171"/>
      <c r="Z45" s="171"/>
      <c r="AA45" s="171"/>
      <c r="AB45" s="206"/>
      <c r="AC45" s="171"/>
      <c r="AD45" s="171"/>
      <c r="AE45" s="171"/>
      <c r="AF45" s="173">
        <v>1644.19</v>
      </c>
      <c r="AG45" s="173">
        <v>560.48</v>
      </c>
      <c r="AH45" s="169">
        <v>175</v>
      </c>
      <c r="AI45" s="313">
        <f t="shared" si="14"/>
        <v>2379.67</v>
      </c>
      <c r="AJ45" s="174"/>
      <c r="AK45" s="171"/>
      <c r="AL45" s="166"/>
      <c r="AM45" s="171"/>
      <c r="AN45" s="171"/>
      <c r="AO45" s="171"/>
      <c r="AP45" s="171"/>
      <c r="AQ45" s="171"/>
      <c r="AR45" s="171"/>
      <c r="AS45" s="171"/>
    </row>
    <row r="46" spans="1:45" s="215" customFormat="1" ht="32.25" customHeight="1" x14ac:dyDescent="0.35">
      <c r="A46" s="207">
        <f>A45+1</f>
        <v>32</v>
      </c>
      <c r="B46" s="208" t="s">
        <v>213</v>
      </c>
      <c r="C46" s="217" t="s">
        <v>214</v>
      </c>
      <c r="D46" s="210" t="s">
        <v>215</v>
      </c>
      <c r="E46" s="210" t="s">
        <v>216</v>
      </c>
      <c r="F46" s="210" t="s">
        <v>217</v>
      </c>
      <c r="G46" s="131">
        <f t="shared" si="11"/>
        <v>883.69</v>
      </c>
      <c r="H46" s="180">
        <f t="shared" si="3"/>
        <v>19032</v>
      </c>
      <c r="I46" s="247"/>
      <c r="J46" s="213"/>
      <c r="K46" s="130"/>
      <c r="L46" s="131">
        <f t="shared" si="12"/>
        <v>-883.69</v>
      </c>
      <c r="M46" s="131">
        <v>0</v>
      </c>
      <c r="N46" s="187"/>
      <c r="O46" s="212"/>
      <c r="P46" s="212"/>
      <c r="Q46" s="212"/>
      <c r="R46" s="212"/>
      <c r="S46" s="212"/>
      <c r="T46" s="212"/>
      <c r="U46" s="212"/>
      <c r="V46" s="212"/>
      <c r="W46" s="213"/>
      <c r="X46" s="246"/>
      <c r="Y46" s="212"/>
      <c r="Z46" s="212"/>
      <c r="AA46" s="212"/>
      <c r="AB46" s="246"/>
      <c r="AC46" s="212"/>
      <c r="AD46" s="212"/>
      <c r="AE46" s="212"/>
      <c r="AF46" s="213">
        <v>497.95</v>
      </c>
      <c r="AG46" s="213">
        <v>210.74</v>
      </c>
      <c r="AH46" s="131">
        <v>175</v>
      </c>
      <c r="AI46" s="313">
        <f t="shared" si="14"/>
        <v>883.69</v>
      </c>
      <c r="AJ46" s="214"/>
      <c r="AK46" s="212"/>
      <c r="AL46" s="208"/>
      <c r="AM46" s="212"/>
      <c r="AN46" s="212"/>
      <c r="AO46" s="212"/>
      <c r="AP46" s="212"/>
      <c r="AQ46" s="212"/>
      <c r="AR46" s="212"/>
      <c r="AS46" s="212"/>
    </row>
    <row r="47" spans="1:45" s="137" customFormat="1" ht="29.25" customHeight="1" x14ac:dyDescent="0.35">
      <c r="A47" s="146">
        <f>A46+1</f>
        <v>33</v>
      </c>
      <c r="B47" s="125" t="s">
        <v>218</v>
      </c>
      <c r="C47" s="126" t="s">
        <v>219</v>
      </c>
      <c r="D47" s="127" t="s">
        <v>220</v>
      </c>
      <c r="E47" s="127" t="s">
        <v>221</v>
      </c>
      <c r="F47" s="127" t="s">
        <v>222</v>
      </c>
      <c r="G47" s="128"/>
      <c r="H47" s="180">
        <f t="shared" si="3"/>
        <v>19033</v>
      </c>
      <c r="I47" s="147"/>
      <c r="J47" s="130"/>
      <c r="K47" s="133"/>
      <c r="L47" s="131">
        <f t="shared" si="12"/>
        <v>0</v>
      </c>
      <c r="M47" s="131">
        <v>0</v>
      </c>
      <c r="N47" s="132"/>
      <c r="O47" s="133"/>
      <c r="P47" s="133"/>
      <c r="Q47" s="133"/>
      <c r="R47" s="133"/>
      <c r="S47" s="133"/>
      <c r="T47" s="133"/>
      <c r="U47" s="133"/>
      <c r="V47" s="133"/>
      <c r="W47" s="134"/>
      <c r="X47" s="133"/>
      <c r="Y47" s="133"/>
      <c r="Z47" s="133"/>
      <c r="AA47" s="133"/>
      <c r="AB47" s="133"/>
      <c r="AC47" s="133"/>
      <c r="AD47" s="133"/>
      <c r="AE47" s="133"/>
      <c r="AF47" s="134"/>
      <c r="AG47" s="134">
        <v>962.84</v>
      </c>
      <c r="AH47" s="128"/>
      <c r="AI47" s="313"/>
      <c r="AJ47" s="136"/>
      <c r="AK47" s="133"/>
      <c r="AL47" s="125"/>
      <c r="AM47" s="133"/>
      <c r="AN47" s="133"/>
      <c r="AO47" s="133"/>
      <c r="AP47" s="133"/>
      <c r="AQ47" s="133"/>
      <c r="AR47" s="133"/>
      <c r="AS47" s="133"/>
    </row>
    <row r="48" spans="1:45" s="79" customFormat="1" ht="26.25" customHeight="1" x14ac:dyDescent="0.35">
      <c r="A48" s="81">
        <f>A47+1</f>
        <v>34</v>
      </c>
      <c r="B48" s="65" t="s">
        <v>223</v>
      </c>
      <c r="C48" s="139" t="s">
        <v>224</v>
      </c>
      <c r="D48" s="107" t="s">
        <v>225</v>
      </c>
      <c r="E48" s="107" t="s">
        <v>226</v>
      </c>
      <c r="F48" s="119" t="s">
        <v>227</v>
      </c>
      <c r="G48" s="16">
        <f t="shared" si="11"/>
        <v>6683.86</v>
      </c>
      <c r="H48" s="112">
        <f t="shared" si="3"/>
        <v>19034</v>
      </c>
      <c r="I48" s="274" t="s">
        <v>918</v>
      </c>
      <c r="J48" s="274" t="s">
        <v>920</v>
      </c>
      <c r="K48" s="274" t="s">
        <v>919</v>
      </c>
      <c r="L48" s="183">
        <f t="shared" si="12"/>
        <v>73316.14</v>
      </c>
      <c r="M48" s="66">
        <v>80000</v>
      </c>
      <c r="N48" s="82"/>
      <c r="O48" s="75"/>
      <c r="P48" s="75"/>
      <c r="Q48" s="75"/>
      <c r="R48" s="75"/>
      <c r="S48" s="75"/>
      <c r="T48" s="75"/>
      <c r="U48" s="75"/>
      <c r="V48" s="75"/>
      <c r="W48" s="78"/>
      <c r="X48" s="80"/>
      <c r="Y48" s="75"/>
      <c r="Z48" s="75"/>
      <c r="AA48" s="75"/>
      <c r="AB48" s="80"/>
      <c r="AC48" s="75"/>
      <c r="AD48" s="75"/>
      <c r="AE48" s="75"/>
      <c r="AF48" s="78">
        <v>5288.66</v>
      </c>
      <c r="AG48" s="78">
        <v>1220.2</v>
      </c>
      <c r="AH48" s="68">
        <v>175</v>
      </c>
      <c r="AI48" s="313">
        <f t="shared" si="14"/>
        <v>6683.86</v>
      </c>
      <c r="AJ48" s="8"/>
      <c r="AK48" s="75"/>
      <c r="AL48" s="65"/>
      <c r="AM48" s="75"/>
      <c r="AN48" s="75"/>
      <c r="AO48" s="75"/>
      <c r="AP48" s="75"/>
      <c r="AQ48" s="75"/>
      <c r="AR48" s="75"/>
      <c r="AS48" s="75"/>
    </row>
    <row r="49" spans="1:45" s="215" customFormat="1" ht="32.25" customHeight="1" x14ac:dyDescent="0.35">
      <c r="A49" s="207">
        <f>A48+1</f>
        <v>35</v>
      </c>
      <c r="B49" s="208" t="s">
        <v>228</v>
      </c>
      <c r="C49" s="217" t="s">
        <v>229</v>
      </c>
      <c r="D49" s="210" t="s">
        <v>230</v>
      </c>
      <c r="E49" s="210" t="s">
        <v>231</v>
      </c>
      <c r="F49" s="210" t="s">
        <v>232</v>
      </c>
      <c r="G49" s="131"/>
      <c r="H49" s="180">
        <f t="shared" si="3"/>
        <v>19035</v>
      </c>
      <c r="I49" s="211"/>
      <c r="J49" s="208"/>
      <c r="K49" s="208"/>
      <c r="L49" s="131">
        <f t="shared" si="12"/>
        <v>0</v>
      </c>
      <c r="M49" s="131">
        <v>0</v>
      </c>
      <c r="N49" s="142"/>
      <c r="O49" s="212"/>
      <c r="P49" s="212"/>
      <c r="Q49" s="212"/>
      <c r="R49" s="212"/>
      <c r="S49" s="212"/>
      <c r="T49" s="212"/>
      <c r="U49" s="212"/>
      <c r="V49" s="212"/>
      <c r="W49" s="213"/>
      <c r="X49" s="212"/>
      <c r="Y49" s="212"/>
      <c r="Z49" s="212"/>
      <c r="AA49" s="212"/>
      <c r="AB49" s="212"/>
      <c r="AC49" s="212"/>
      <c r="AD49" s="212"/>
      <c r="AE49" s="212"/>
      <c r="AF49" s="213"/>
      <c r="AG49" s="213">
        <v>1866.18</v>
      </c>
      <c r="AH49" s="131"/>
      <c r="AI49" s="313"/>
      <c r="AJ49" s="214"/>
      <c r="AK49" s="212"/>
      <c r="AL49" s="208"/>
      <c r="AM49" s="212"/>
      <c r="AN49" s="212"/>
      <c r="AO49" s="212"/>
      <c r="AP49" s="212"/>
      <c r="AQ49" s="212"/>
      <c r="AR49" s="212"/>
      <c r="AS49" s="212"/>
    </row>
    <row r="50" spans="1:45" s="79" customFormat="1" ht="42" customHeight="1" x14ac:dyDescent="0.35">
      <c r="A50" s="81">
        <f t="shared" ref="A50:A56" si="15">A49+1</f>
        <v>36</v>
      </c>
      <c r="B50" s="65" t="s">
        <v>233</v>
      </c>
      <c r="C50" s="138" t="s">
        <v>234</v>
      </c>
      <c r="D50" s="107" t="s">
        <v>235</v>
      </c>
      <c r="E50" s="107" t="s">
        <v>872</v>
      </c>
      <c r="F50" s="107" t="s">
        <v>236</v>
      </c>
      <c r="G50" s="16">
        <f t="shared" si="11"/>
        <v>14624.21</v>
      </c>
      <c r="H50" s="112">
        <f t="shared" si="3"/>
        <v>19036</v>
      </c>
      <c r="I50" s="243" t="s">
        <v>915</v>
      </c>
      <c r="J50" s="65" t="s">
        <v>916</v>
      </c>
      <c r="K50" s="65" t="s">
        <v>921</v>
      </c>
      <c r="L50" s="183">
        <f t="shared" si="12"/>
        <v>17375.79</v>
      </c>
      <c r="M50" s="66">
        <v>32000</v>
      </c>
      <c r="N50" s="82"/>
      <c r="O50" s="75"/>
      <c r="P50" s="75"/>
      <c r="Q50" s="75"/>
      <c r="R50" s="75"/>
      <c r="S50" s="75"/>
      <c r="T50" s="75"/>
      <c r="U50" s="75"/>
      <c r="V50" s="75"/>
      <c r="W50" s="78"/>
      <c r="X50" s="75"/>
      <c r="Y50" s="75"/>
      <c r="Z50" s="75"/>
      <c r="AA50" s="75"/>
      <c r="AB50" s="75"/>
      <c r="AC50" s="75"/>
      <c r="AD50" s="75"/>
      <c r="AE50" s="75"/>
      <c r="AF50" s="78">
        <v>13911.82</v>
      </c>
      <c r="AG50" s="78">
        <v>537.39</v>
      </c>
      <c r="AH50" s="68">
        <v>175</v>
      </c>
      <c r="AI50" s="313">
        <f t="shared" ref="AI50:AI54" si="16">AF50+AG50+AH50</f>
        <v>14624.21</v>
      </c>
      <c r="AJ50" s="8"/>
      <c r="AK50" s="75"/>
      <c r="AL50" s="65"/>
      <c r="AM50" s="75"/>
      <c r="AN50" s="75"/>
      <c r="AO50" s="75"/>
      <c r="AP50" s="75"/>
      <c r="AQ50" s="75"/>
      <c r="AR50" s="75"/>
      <c r="AS50" s="75"/>
    </row>
    <row r="51" spans="1:45" s="307" customFormat="1" ht="47.25" customHeight="1" x14ac:dyDescent="0.35">
      <c r="A51" s="301">
        <f t="shared" si="15"/>
        <v>37</v>
      </c>
      <c r="B51" s="286" t="s">
        <v>237</v>
      </c>
      <c r="C51" s="302" t="s">
        <v>238</v>
      </c>
      <c r="D51" s="292" t="s">
        <v>239</v>
      </c>
      <c r="E51" s="292" t="s">
        <v>240</v>
      </c>
      <c r="F51" s="292" t="s">
        <v>241</v>
      </c>
      <c r="G51" s="280">
        <f t="shared" si="11"/>
        <v>2717.29</v>
      </c>
      <c r="H51" s="281">
        <f t="shared" ref="H51:H79" si="17">19000+A51</f>
        <v>19037</v>
      </c>
      <c r="I51" s="282"/>
      <c r="J51" s="289"/>
      <c r="K51" s="289"/>
      <c r="L51" s="284">
        <f t="shared" si="12"/>
        <v>-2717.29</v>
      </c>
      <c r="M51" s="284">
        <v>0</v>
      </c>
      <c r="N51" s="303"/>
      <c r="O51" s="304"/>
      <c r="P51" s="304"/>
      <c r="Q51" s="304"/>
      <c r="R51" s="304"/>
      <c r="S51" s="304"/>
      <c r="T51" s="304"/>
      <c r="U51" s="304"/>
      <c r="V51" s="304"/>
      <c r="W51" s="305"/>
      <c r="X51" s="306"/>
      <c r="Y51" s="304"/>
      <c r="Z51" s="304"/>
      <c r="AA51" s="304"/>
      <c r="AB51" s="306"/>
      <c r="AC51" s="304"/>
      <c r="AD51" s="304"/>
      <c r="AE51" s="304"/>
      <c r="AF51" s="305">
        <v>2542.29</v>
      </c>
      <c r="AG51" s="305">
        <v>0</v>
      </c>
      <c r="AH51" s="280">
        <v>175</v>
      </c>
      <c r="AI51" s="313">
        <f t="shared" si="16"/>
        <v>2717.29</v>
      </c>
      <c r="AJ51" s="287"/>
      <c r="AK51" s="304"/>
      <c r="AL51" s="286"/>
      <c r="AM51" s="304"/>
      <c r="AN51" s="304"/>
      <c r="AO51" s="304"/>
      <c r="AP51" s="304"/>
      <c r="AQ51" s="304"/>
      <c r="AR51" s="304"/>
      <c r="AS51" s="304"/>
    </row>
    <row r="52" spans="1:45" s="307" customFormat="1" ht="46.5" customHeight="1" x14ac:dyDescent="0.35">
      <c r="A52" s="301">
        <f t="shared" si="15"/>
        <v>38</v>
      </c>
      <c r="B52" s="286" t="s">
        <v>242</v>
      </c>
      <c r="C52" s="302" t="s">
        <v>238</v>
      </c>
      <c r="D52" s="299" t="s">
        <v>243</v>
      </c>
      <c r="E52" s="292" t="s">
        <v>244</v>
      </c>
      <c r="F52" s="292" t="s">
        <v>245</v>
      </c>
      <c r="G52" s="280">
        <f t="shared" si="11"/>
        <v>1740.09</v>
      </c>
      <c r="H52" s="281">
        <f t="shared" si="17"/>
        <v>19038</v>
      </c>
      <c r="I52" s="282"/>
      <c r="J52" s="289"/>
      <c r="K52" s="289"/>
      <c r="L52" s="284">
        <f t="shared" si="12"/>
        <v>-1740.09</v>
      </c>
      <c r="M52" s="284">
        <v>0</v>
      </c>
      <c r="N52" s="303"/>
      <c r="O52" s="304"/>
      <c r="P52" s="304"/>
      <c r="Q52" s="304"/>
      <c r="R52" s="304"/>
      <c r="S52" s="304"/>
      <c r="T52" s="304"/>
      <c r="U52" s="304"/>
      <c r="V52" s="304"/>
      <c r="W52" s="305"/>
      <c r="X52" s="306"/>
      <c r="Y52" s="304"/>
      <c r="Z52" s="304"/>
      <c r="AA52" s="304"/>
      <c r="AB52" s="306"/>
      <c r="AC52" s="304"/>
      <c r="AD52" s="304"/>
      <c r="AE52" s="304"/>
      <c r="AF52" s="305">
        <v>1565.09</v>
      </c>
      <c r="AG52" s="305">
        <v>0</v>
      </c>
      <c r="AH52" s="280">
        <v>175</v>
      </c>
      <c r="AI52" s="313">
        <f t="shared" si="16"/>
        <v>1740.09</v>
      </c>
      <c r="AJ52" s="287"/>
      <c r="AK52" s="304"/>
      <c r="AL52" s="286"/>
      <c r="AM52" s="304"/>
      <c r="AN52" s="304"/>
      <c r="AO52" s="304"/>
      <c r="AP52" s="304"/>
      <c r="AQ52" s="304"/>
      <c r="AR52" s="304"/>
      <c r="AS52" s="304"/>
    </row>
    <row r="53" spans="1:45" s="307" customFormat="1" ht="44.25" customHeight="1" x14ac:dyDescent="0.35">
      <c r="A53" s="301">
        <f t="shared" si="15"/>
        <v>39</v>
      </c>
      <c r="B53" s="286" t="s">
        <v>263</v>
      </c>
      <c r="C53" s="302" t="s">
        <v>238</v>
      </c>
      <c r="D53" s="292" t="s">
        <v>264</v>
      </c>
      <c r="E53" s="292" t="s">
        <v>265</v>
      </c>
      <c r="F53" s="292" t="s">
        <v>245</v>
      </c>
      <c r="G53" s="280">
        <f t="shared" si="11"/>
        <v>2717.29</v>
      </c>
      <c r="H53" s="281">
        <f t="shared" si="17"/>
        <v>19039</v>
      </c>
      <c r="I53" s="282"/>
      <c r="J53" s="289"/>
      <c r="K53" s="289"/>
      <c r="L53" s="284">
        <f>M53-G53</f>
        <v>-2717.29</v>
      </c>
      <c r="M53" s="284">
        <v>0</v>
      </c>
      <c r="N53" s="303"/>
      <c r="O53" s="304"/>
      <c r="P53" s="304"/>
      <c r="Q53" s="304"/>
      <c r="R53" s="304"/>
      <c r="S53" s="304"/>
      <c r="T53" s="304"/>
      <c r="U53" s="304"/>
      <c r="V53" s="304"/>
      <c r="W53" s="305"/>
      <c r="X53" s="306"/>
      <c r="Y53" s="304"/>
      <c r="Z53" s="304"/>
      <c r="AA53" s="304"/>
      <c r="AB53" s="306"/>
      <c r="AC53" s="304"/>
      <c r="AD53" s="304"/>
      <c r="AE53" s="304"/>
      <c r="AF53" s="305">
        <v>2542.29</v>
      </c>
      <c r="AG53" s="305">
        <v>0</v>
      </c>
      <c r="AH53" s="280">
        <v>175</v>
      </c>
      <c r="AI53" s="313">
        <f t="shared" si="16"/>
        <v>2717.29</v>
      </c>
      <c r="AJ53" s="287"/>
      <c r="AK53" s="304"/>
      <c r="AL53" s="286"/>
      <c r="AM53" s="304"/>
      <c r="AN53" s="304"/>
      <c r="AO53" s="304"/>
      <c r="AP53" s="304"/>
      <c r="AQ53" s="304"/>
      <c r="AR53" s="304"/>
      <c r="AS53" s="304"/>
    </row>
    <row r="54" spans="1:45" s="79" customFormat="1" ht="31.5" customHeight="1" x14ac:dyDescent="0.35">
      <c r="A54" s="81">
        <f>A53+1</f>
        <v>40</v>
      </c>
      <c r="B54" s="65" t="s">
        <v>246</v>
      </c>
      <c r="C54" s="120" t="s">
        <v>190</v>
      </c>
      <c r="D54" s="123" t="s">
        <v>247</v>
      </c>
      <c r="E54" s="107" t="s">
        <v>248</v>
      </c>
      <c r="F54" s="107" t="s">
        <v>266</v>
      </c>
      <c r="G54" s="16">
        <f t="shared" si="11"/>
        <v>11496.97</v>
      </c>
      <c r="H54" s="112">
        <f t="shared" si="17"/>
        <v>19040</v>
      </c>
      <c r="I54" s="76" t="s">
        <v>918</v>
      </c>
      <c r="J54" s="73" t="s">
        <v>920</v>
      </c>
      <c r="K54" s="272" t="s">
        <v>922</v>
      </c>
      <c r="L54" s="183">
        <f t="shared" si="12"/>
        <v>98503.03</v>
      </c>
      <c r="M54" s="66">
        <v>110000</v>
      </c>
      <c r="N54" s="77"/>
      <c r="O54" s="75"/>
      <c r="P54" s="75"/>
      <c r="Q54" s="75"/>
      <c r="R54" s="75"/>
      <c r="S54" s="75"/>
      <c r="T54" s="75"/>
      <c r="U54" s="75"/>
      <c r="V54" s="75"/>
      <c r="W54" s="78"/>
      <c r="X54" s="80"/>
      <c r="Y54" s="75"/>
      <c r="Z54" s="75"/>
      <c r="AA54" s="75"/>
      <c r="AB54" s="80"/>
      <c r="AC54" s="75"/>
      <c r="AD54" s="75"/>
      <c r="AE54" s="75"/>
      <c r="AF54" s="78">
        <v>9425.31</v>
      </c>
      <c r="AG54" s="78">
        <v>1896.66</v>
      </c>
      <c r="AH54" s="68">
        <v>175</v>
      </c>
      <c r="AI54" s="313">
        <f t="shared" si="16"/>
        <v>11496.97</v>
      </c>
      <c r="AJ54" s="8"/>
      <c r="AK54" s="75"/>
      <c r="AL54" s="65"/>
      <c r="AM54" s="75"/>
      <c r="AN54" s="75"/>
      <c r="AO54" s="75"/>
      <c r="AP54" s="75"/>
      <c r="AQ54" s="75"/>
      <c r="AR54" s="75"/>
      <c r="AS54" s="75"/>
    </row>
    <row r="55" spans="1:45" s="215" customFormat="1" ht="34.5" customHeight="1" x14ac:dyDescent="0.35">
      <c r="A55" s="207">
        <f t="shared" si="15"/>
        <v>41</v>
      </c>
      <c r="B55" s="208" t="s">
        <v>249</v>
      </c>
      <c r="C55" s="209" t="s">
        <v>250</v>
      </c>
      <c r="D55" s="210" t="s">
        <v>251</v>
      </c>
      <c r="E55" s="210" t="s">
        <v>252</v>
      </c>
      <c r="F55" s="210" t="s">
        <v>253</v>
      </c>
      <c r="G55" s="131"/>
      <c r="H55" s="180">
        <f t="shared" si="17"/>
        <v>19041</v>
      </c>
      <c r="I55" s="129"/>
      <c r="J55" s="130"/>
      <c r="K55" s="130"/>
      <c r="L55" s="131">
        <f t="shared" si="12"/>
        <v>0</v>
      </c>
      <c r="M55" s="131">
        <v>0</v>
      </c>
      <c r="N55" s="187"/>
      <c r="O55" s="212"/>
      <c r="P55" s="212"/>
      <c r="Q55" s="212"/>
      <c r="R55" s="212"/>
      <c r="S55" s="212"/>
      <c r="T55" s="212"/>
      <c r="U55" s="212"/>
      <c r="V55" s="212"/>
      <c r="W55" s="213"/>
      <c r="X55" s="212"/>
      <c r="Y55" s="212"/>
      <c r="Z55" s="212"/>
      <c r="AA55" s="212"/>
      <c r="AB55" s="212"/>
      <c r="AC55" s="212"/>
      <c r="AD55" s="212"/>
      <c r="AE55" s="212"/>
      <c r="AF55" s="213"/>
      <c r="AG55" s="213">
        <v>376.32</v>
      </c>
      <c r="AH55" s="131"/>
      <c r="AI55" s="313"/>
      <c r="AJ55" s="214"/>
      <c r="AK55" s="212"/>
      <c r="AL55" s="208"/>
      <c r="AM55" s="212"/>
      <c r="AN55" s="212"/>
      <c r="AO55" s="212"/>
      <c r="AP55" s="212"/>
      <c r="AQ55" s="212"/>
      <c r="AR55" s="212"/>
      <c r="AS55" s="212"/>
    </row>
    <row r="56" spans="1:45" s="215" customFormat="1" ht="35.25" customHeight="1" x14ac:dyDescent="0.35">
      <c r="A56" s="207">
        <f t="shared" si="15"/>
        <v>42</v>
      </c>
      <c r="B56" s="208" t="s">
        <v>254</v>
      </c>
      <c r="C56" s="209" t="s">
        <v>255</v>
      </c>
      <c r="D56" s="210" t="s">
        <v>256</v>
      </c>
      <c r="E56" s="210" t="s">
        <v>257</v>
      </c>
      <c r="F56" s="210" t="s">
        <v>258</v>
      </c>
      <c r="G56" s="131"/>
      <c r="H56" s="180">
        <f t="shared" si="17"/>
        <v>19042</v>
      </c>
      <c r="I56" s="211"/>
      <c r="J56" s="130"/>
      <c r="K56" s="212"/>
      <c r="L56" s="131">
        <f t="shared" si="12"/>
        <v>0</v>
      </c>
      <c r="M56" s="131">
        <v>0</v>
      </c>
      <c r="N56" s="187"/>
      <c r="O56" s="212"/>
      <c r="P56" s="212"/>
      <c r="Q56" s="212"/>
      <c r="R56" s="212"/>
      <c r="S56" s="212"/>
      <c r="T56" s="212"/>
      <c r="U56" s="212"/>
      <c r="V56" s="212"/>
      <c r="W56" s="213"/>
      <c r="X56" s="212"/>
      <c r="Y56" s="212"/>
      <c r="Z56" s="212"/>
      <c r="AA56" s="212"/>
      <c r="AB56" s="212"/>
      <c r="AC56" s="212"/>
      <c r="AD56" s="212"/>
      <c r="AE56" s="212"/>
      <c r="AF56" s="213"/>
      <c r="AG56" s="213">
        <v>3703.18</v>
      </c>
      <c r="AH56" s="131"/>
      <c r="AI56" s="313"/>
      <c r="AJ56" s="214"/>
      <c r="AK56" s="212"/>
      <c r="AL56" s="208"/>
      <c r="AM56" s="212"/>
      <c r="AN56" s="212"/>
      <c r="AO56" s="212"/>
      <c r="AP56" s="212"/>
      <c r="AQ56" s="212"/>
      <c r="AR56" s="212"/>
      <c r="AS56" s="212"/>
    </row>
    <row r="57" spans="1:45" ht="15.75" customHeight="1" x14ac:dyDescent="0.35">
      <c r="A57" s="5"/>
      <c r="B57" s="34" t="s">
        <v>5</v>
      </c>
      <c r="C57" s="97"/>
      <c r="D57" s="89"/>
      <c r="E57" s="103"/>
      <c r="F57" s="43"/>
      <c r="G57" s="16"/>
      <c r="H57" s="112"/>
      <c r="I57" s="54"/>
      <c r="J57" s="12"/>
      <c r="K57" s="12"/>
      <c r="L57" s="183"/>
      <c r="M57" s="39"/>
      <c r="N57" s="7"/>
      <c r="O57" s="6"/>
      <c r="P57" s="6"/>
      <c r="Q57" s="6"/>
      <c r="R57" s="6"/>
      <c r="S57" s="6"/>
      <c r="T57" s="6"/>
      <c r="U57" s="6"/>
      <c r="V57" s="6"/>
      <c r="W57" s="16"/>
      <c r="X57" s="8"/>
      <c r="Y57" s="6"/>
      <c r="Z57" s="6"/>
      <c r="AA57" s="6"/>
      <c r="AB57" s="6"/>
      <c r="AC57" s="6"/>
      <c r="AD57" s="6"/>
      <c r="AE57" s="6"/>
      <c r="AF57" s="16"/>
      <c r="AG57" s="16"/>
      <c r="AH57" s="16"/>
      <c r="AI57" s="313"/>
      <c r="AJ57" s="8"/>
      <c r="AK57" s="6"/>
      <c r="AL57" s="6"/>
      <c r="AM57" s="6"/>
      <c r="AN57" s="6"/>
      <c r="AO57" s="6"/>
      <c r="AP57" s="6"/>
      <c r="AQ57" s="6"/>
      <c r="AR57" s="6"/>
      <c r="AS57" s="6"/>
    </row>
    <row r="58" spans="1:45" s="215" customFormat="1" ht="30" customHeight="1" x14ac:dyDescent="0.35">
      <c r="A58" s="207">
        <f>A56+1</f>
        <v>43</v>
      </c>
      <c r="B58" s="208" t="s">
        <v>259</v>
      </c>
      <c r="C58" s="217" t="s">
        <v>260</v>
      </c>
      <c r="D58" s="210" t="s">
        <v>261</v>
      </c>
      <c r="E58" s="210" t="s">
        <v>262</v>
      </c>
      <c r="F58" s="210" t="s">
        <v>267</v>
      </c>
      <c r="G58" s="131">
        <f t="shared" ref="G58:G79" si="18">AI58</f>
        <v>0</v>
      </c>
      <c r="H58" s="180">
        <f t="shared" si="17"/>
        <v>19043</v>
      </c>
      <c r="I58" s="211"/>
      <c r="J58" s="212"/>
      <c r="K58" s="212"/>
      <c r="L58" s="131">
        <f t="shared" ref="L58:L79" si="19">M58-G58</f>
        <v>0</v>
      </c>
      <c r="M58" s="131">
        <v>0</v>
      </c>
      <c r="N58" s="187"/>
      <c r="O58" s="212"/>
      <c r="P58" s="212"/>
      <c r="Q58" s="212"/>
      <c r="R58" s="212"/>
      <c r="S58" s="212"/>
      <c r="T58" s="212"/>
      <c r="U58" s="212"/>
      <c r="V58" s="212"/>
      <c r="W58" s="213"/>
      <c r="X58" s="246"/>
      <c r="Y58" s="212"/>
      <c r="Z58" s="212"/>
      <c r="AA58" s="212"/>
      <c r="AB58" s="246"/>
      <c r="AC58" s="212"/>
      <c r="AD58" s="212"/>
      <c r="AE58" s="212"/>
      <c r="AF58" s="213"/>
      <c r="AG58" s="213">
        <v>1139.04</v>
      </c>
      <c r="AH58" s="131"/>
      <c r="AI58" s="313"/>
      <c r="AJ58" s="214"/>
      <c r="AK58" s="212"/>
      <c r="AL58" s="208"/>
      <c r="AM58" s="212"/>
      <c r="AN58" s="212"/>
      <c r="AO58" s="212"/>
      <c r="AP58" s="212"/>
      <c r="AQ58" s="212"/>
      <c r="AR58" s="212"/>
      <c r="AS58" s="212"/>
    </row>
    <row r="59" spans="1:45" s="79" customFormat="1" ht="44.25" customHeight="1" x14ac:dyDescent="0.35">
      <c r="A59" s="81">
        <f>A58+1</f>
        <v>44</v>
      </c>
      <c r="B59" s="65" t="s">
        <v>268</v>
      </c>
      <c r="C59" s="120" t="s">
        <v>269</v>
      </c>
      <c r="D59" s="107" t="s">
        <v>270</v>
      </c>
      <c r="E59" s="107" t="s">
        <v>271</v>
      </c>
      <c r="F59" s="107" t="s">
        <v>272</v>
      </c>
      <c r="G59" s="16">
        <f t="shared" si="18"/>
        <v>629.99</v>
      </c>
      <c r="H59" s="112">
        <f t="shared" si="17"/>
        <v>19044</v>
      </c>
      <c r="I59" s="243" t="s">
        <v>923</v>
      </c>
      <c r="J59" s="65" t="s">
        <v>925</v>
      </c>
      <c r="K59" s="65" t="s">
        <v>924</v>
      </c>
      <c r="L59" s="183">
        <f t="shared" si="19"/>
        <v>270.01</v>
      </c>
      <c r="M59" s="66">
        <v>900</v>
      </c>
      <c r="N59" s="77"/>
      <c r="O59" s="75"/>
      <c r="P59" s="75"/>
      <c r="Q59" s="75"/>
      <c r="R59" s="75"/>
      <c r="S59" s="75"/>
      <c r="T59" s="75"/>
      <c r="U59" s="75"/>
      <c r="V59" s="75"/>
      <c r="W59" s="78"/>
      <c r="X59" s="75"/>
      <c r="Y59" s="75"/>
      <c r="Z59" s="75"/>
      <c r="AA59" s="75"/>
      <c r="AB59" s="75"/>
      <c r="AC59" s="75"/>
      <c r="AD59" s="75"/>
      <c r="AE59" s="75"/>
      <c r="AF59" s="78">
        <v>353.87</v>
      </c>
      <c r="AG59" s="78">
        <v>101.12</v>
      </c>
      <c r="AH59" s="68">
        <v>175</v>
      </c>
      <c r="AI59" s="313">
        <f t="shared" ref="AI59:AI79" si="20">AF59+AG59+AH59</f>
        <v>629.99</v>
      </c>
      <c r="AJ59" s="8"/>
      <c r="AK59" s="75"/>
      <c r="AL59" s="65"/>
      <c r="AM59" s="75"/>
      <c r="AN59" s="75"/>
      <c r="AO59" s="75"/>
      <c r="AP59" s="75"/>
      <c r="AQ59" s="75"/>
      <c r="AR59" s="75"/>
      <c r="AS59" s="75"/>
    </row>
    <row r="60" spans="1:45" s="215" customFormat="1" ht="39" customHeight="1" x14ac:dyDescent="0.35">
      <c r="A60" s="207">
        <f t="shared" ref="A60:A79" si="21">A59+1</f>
        <v>45</v>
      </c>
      <c r="B60" s="208" t="s">
        <v>273</v>
      </c>
      <c r="C60" s="217" t="s">
        <v>274</v>
      </c>
      <c r="D60" s="210" t="s">
        <v>191</v>
      </c>
      <c r="E60" s="210" t="s">
        <v>275</v>
      </c>
      <c r="F60" s="210" t="s">
        <v>276</v>
      </c>
      <c r="G60" s="131">
        <f t="shared" si="18"/>
        <v>2439.04</v>
      </c>
      <c r="H60" s="180">
        <f t="shared" si="17"/>
        <v>19045</v>
      </c>
      <c r="I60" s="211"/>
      <c r="J60" s="208"/>
      <c r="K60" s="208"/>
      <c r="L60" s="131">
        <f t="shared" si="19"/>
        <v>-2439.04</v>
      </c>
      <c r="M60" s="131">
        <v>0</v>
      </c>
      <c r="N60" s="187"/>
      <c r="O60" s="212"/>
      <c r="P60" s="212"/>
      <c r="Q60" s="212"/>
      <c r="R60" s="212"/>
      <c r="S60" s="212"/>
      <c r="T60" s="212"/>
      <c r="U60" s="212"/>
      <c r="V60" s="212"/>
      <c r="W60" s="213"/>
      <c r="X60" s="212"/>
      <c r="Y60" s="212"/>
      <c r="Z60" s="212"/>
      <c r="AA60" s="212"/>
      <c r="AB60" s="212"/>
      <c r="AC60" s="212"/>
      <c r="AD60" s="212"/>
      <c r="AE60" s="212"/>
      <c r="AF60" s="213">
        <v>1908.02</v>
      </c>
      <c r="AG60" s="213">
        <v>356.02</v>
      </c>
      <c r="AH60" s="131">
        <v>175</v>
      </c>
      <c r="AI60" s="313">
        <f t="shared" si="20"/>
        <v>2439.04</v>
      </c>
      <c r="AJ60" s="214"/>
      <c r="AK60" s="212"/>
      <c r="AL60" s="208"/>
      <c r="AM60" s="212"/>
      <c r="AN60" s="212"/>
      <c r="AO60" s="212"/>
      <c r="AP60" s="212"/>
      <c r="AQ60" s="212"/>
      <c r="AR60" s="212"/>
      <c r="AS60" s="212"/>
    </row>
    <row r="61" spans="1:45" s="175" customFormat="1" ht="50.25" customHeight="1" x14ac:dyDescent="0.35">
      <c r="A61" s="165">
        <f t="shared" si="21"/>
        <v>46</v>
      </c>
      <c r="B61" s="166" t="s">
        <v>277</v>
      </c>
      <c r="C61" s="167" t="s">
        <v>278</v>
      </c>
      <c r="D61" s="168" t="s">
        <v>279</v>
      </c>
      <c r="E61" s="168" t="s">
        <v>280</v>
      </c>
      <c r="F61" s="168" t="s">
        <v>281</v>
      </c>
      <c r="G61" s="169"/>
      <c r="H61" s="140">
        <f t="shared" si="17"/>
        <v>19046</v>
      </c>
      <c r="I61" s="170"/>
      <c r="J61" s="171"/>
      <c r="K61" s="171"/>
      <c r="L61" s="169">
        <f t="shared" si="19"/>
        <v>0</v>
      </c>
      <c r="M61" s="169">
        <v>0</v>
      </c>
      <c r="N61" s="172"/>
      <c r="O61" s="171"/>
      <c r="P61" s="171"/>
      <c r="Q61" s="171"/>
      <c r="R61" s="171"/>
      <c r="S61" s="171"/>
      <c r="T61" s="171"/>
      <c r="U61" s="171"/>
      <c r="V61" s="171"/>
      <c r="W61" s="173"/>
      <c r="X61" s="171"/>
      <c r="Y61" s="171"/>
      <c r="Z61" s="171"/>
      <c r="AA61" s="171"/>
      <c r="AB61" s="171"/>
      <c r="AC61" s="171"/>
      <c r="AD61" s="171"/>
      <c r="AE61" s="171"/>
      <c r="AF61" s="173"/>
      <c r="AG61" s="173"/>
      <c r="AH61" s="169"/>
      <c r="AI61" s="313"/>
      <c r="AJ61" s="174"/>
      <c r="AK61" s="171"/>
      <c r="AL61" s="166"/>
      <c r="AM61" s="171"/>
      <c r="AN61" s="171"/>
      <c r="AO61" s="171"/>
      <c r="AP61" s="171"/>
      <c r="AQ61" s="171"/>
      <c r="AR61" s="171"/>
      <c r="AS61" s="171"/>
    </row>
    <row r="62" spans="1:45" s="175" customFormat="1" ht="42" customHeight="1" x14ac:dyDescent="0.35">
      <c r="A62" s="165">
        <f t="shared" si="21"/>
        <v>47</v>
      </c>
      <c r="B62" s="166" t="s">
        <v>283</v>
      </c>
      <c r="C62" s="167" t="s">
        <v>278</v>
      </c>
      <c r="D62" s="168" t="s">
        <v>279</v>
      </c>
      <c r="E62" s="168" t="s">
        <v>284</v>
      </c>
      <c r="F62" s="168" t="s">
        <v>285</v>
      </c>
      <c r="G62" s="169"/>
      <c r="H62" s="140">
        <f t="shared" si="17"/>
        <v>19047</v>
      </c>
      <c r="I62" s="176"/>
      <c r="J62" s="171"/>
      <c r="K62" s="171"/>
      <c r="L62" s="169">
        <f t="shared" si="19"/>
        <v>0</v>
      </c>
      <c r="M62" s="169">
        <v>0</v>
      </c>
      <c r="N62" s="172"/>
      <c r="O62" s="171"/>
      <c r="P62" s="171"/>
      <c r="Q62" s="171"/>
      <c r="R62" s="171"/>
      <c r="S62" s="171"/>
      <c r="T62" s="171"/>
      <c r="U62" s="171"/>
      <c r="V62" s="171"/>
      <c r="W62" s="173"/>
      <c r="X62" s="171"/>
      <c r="Y62" s="171"/>
      <c r="Z62" s="171"/>
      <c r="AA62" s="171"/>
      <c r="AB62" s="171"/>
      <c r="AC62" s="171"/>
      <c r="AD62" s="171"/>
      <c r="AE62" s="171"/>
      <c r="AF62" s="173"/>
      <c r="AG62" s="173"/>
      <c r="AH62" s="169"/>
      <c r="AI62" s="313"/>
      <c r="AJ62" s="174"/>
      <c r="AK62" s="171"/>
      <c r="AL62" s="166"/>
      <c r="AM62" s="171"/>
      <c r="AN62" s="171"/>
      <c r="AO62" s="171"/>
      <c r="AP62" s="171"/>
      <c r="AQ62" s="171"/>
      <c r="AR62" s="171"/>
      <c r="AS62" s="171"/>
    </row>
    <row r="63" spans="1:45" s="240" customFormat="1" ht="31.5" customHeight="1" x14ac:dyDescent="0.35">
      <c r="A63" s="237">
        <f t="shared" si="21"/>
        <v>48</v>
      </c>
      <c r="B63" s="191" t="s">
        <v>286</v>
      </c>
      <c r="C63" s="199" t="s">
        <v>287</v>
      </c>
      <c r="D63" s="193" t="s">
        <v>288</v>
      </c>
      <c r="E63" s="193" t="s">
        <v>289</v>
      </c>
      <c r="F63" s="193" t="s">
        <v>290</v>
      </c>
      <c r="G63" s="194"/>
      <c r="H63" s="185">
        <f t="shared" si="17"/>
        <v>19048</v>
      </c>
      <c r="I63" s="195"/>
      <c r="J63" s="204"/>
      <c r="K63" s="204"/>
      <c r="L63" s="194">
        <f t="shared" si="19"/>
        <v>0</v>
      </c>
      <c r="M63" s="194">
        <v>0</v>
      </c>
      <c r="N63" s="238"/>
      <c r="O63" s="204"/>
      <c r="P63" s="204"/>
      <c r="Q63" s="204"/>
      <c r="R63" s="204"/>
      <c r="S63" s="204"/>
      <c r="T63" s="204"/>
      <c r="U63" s="204"/>
      <c r="V63" s="204"/>
      <c r="W63" s="202"/>
      <c r="X63" s="239"/>
      <c r="Y63" s="204"/>
      <c r="Z63" s="204"/>
      <c r="AA63" s="204"/>
      <c r="AB63" s="239"/>
      <c r="AC63" s="204"/>
      <c r="AD63" s="204"/>
      <c r="AE63" s="204"/>
      <c r="AF63" s="202"/>
      <c r="AG63" s="202">
        <v>34.81</v>
      </c>
      <c r="AH63" s="194"/>
      <c r="AI63" s="313"/>
      <c r="AJ63" s="197"/>
      <c r="AK63" s="204"/>
      <c r="AL63" s="191"/>
      <c r="AM63" s="204"/>
      <c r="AN63" s="204"/>
      <c r="AO63" s="204"/>
      <c r="AP63" s="204"/>
      <c r="AQ63" s="204"/>
      <c r="AR63" s="204"/>
      <c r="AS63" s="204"/>
    </row>
    <row r="64" spans="1:45" s="307" customFormat="1" ht="28.5" customHeight="1" x14ac:dyDescent="0.35">
      <c r="A64" s="301">
        <f t="shared" si="21"/>
        <v>49</v>
      </c>
      <c r="B64" s="286" t="s">
        <v>291</v>
      </c>
      <c r="C64" s="291" t="s">
        <v>292</v>
      </c>
      <c r="D64" s="292" t="s">
        <v>247</v>
      </c>
      <c r="E64" s="292" t="s">
        <v>293</v>
      </c>
      <c r="F64" s="292" t="s">
        <v>294</v>
      </c>
      <c r="G64" s="280">
        <f t="shared" si="18"/>
        <v>2536.69</v>
      </c>
      <c r="H64" s="281">
        <f t="shared" si="17"/>
        <v>19049</v>
      </c>
      <c r="I64" s="282"/>
      <c r="J64" s="283"/>
      <c r="K64" s="289"/>
      <c r="L64" s="284">
        <f t="shared" si="19"/>
        <v>-2536.69</v>
      </c>
      <c r="M64" s="284">
        <v>0</v>
      </c>
      <c r="N64" s="308"/>
      <c r="O64" s="304"/>
      <c r="P64" s="304"/>
      <c r="Q64" s="304"/>
      <c r="R64" s="304"/>
      <c r="S64" s="304"/>
      <c r="T64" s="304"/>
      <c r="U64" s="304"/>
      <c r="V64" s="304"/>
      <c r="W64" s="305"/>
      <c r="X64" s="306"/>
      <c r="Y64" s="304"/>
      <c r="Z64" s="304"/>
      <c r="AA64" s="304"/>
      <c r="AB64" s="306"/>
      <c r="AC64" s="304"/>
      <c r="AD64" s="304"/>
      <c r="AE64" s="304"/>
      <c r="AF64" s="305">
        <v>1978.81</v>
      </c>
      <c r="AG64" s="305">
        <v>382.88</v>
      </c>
      <c r="AH64" s="280">
        <v>175</v>
      </c>
      <c r="AI64" s="313">
        <f t="shared" si="20"/>
        <v>2536.69</v>
      </c>
      <c r="AJ64" s="287"/>
      <c r="AK64" s="304"/>
      <c r="AL64" s="286"/>
      <c r="AM64" s="304"/>
      <c r="AN64" s="304"/>
      <c r="AO64" s="304"/>
      <c r="AP64" s="304"/>
      <c r="AQ64" s="304"/>
      <c r="AR64" s="304"/>
      <c r="AS64" s="304"/>
    </row>
    <row r="65" spans="1:45" s="307" customFormat="1" ht="30.75" customHeight="1" x14ac:dyDescent="0.35">
      <c r="A65" s="301">
        <f t="shared" si="21"/>
        <v>50</v>
      </c>
      <c r="B65" s="286" t="s">
        <v>295</v>
      </c>
      <c r="C65" s="291" t="s">
        <v>292</v>
      </c>
      <c r="D65" s="292" t="s">
        <v>247</v>
      </c>
      <c r="E65" s="292" t="s">
        <v>296</v>
      </c>
      <c r="F65" s="292" t="s">
        <v>297</v>
      </c>
      <c r="G65" s="280">
        <f t="shared" si="18"/>
        <v>2536.69</v>
      </c>
      <c r="H65" s="281">
        <f t="shared" si="17"/>
        <v>19050</v>
      </c>
      <c r="I65" s="282"/>
      <c r="J65" s="289"/>
      <c r="K65" s="289"/>
      <c r="L65" s="284">
        <f t="shared" si="19"/>
        <v>-2536.69</v>
      </c>
      <c r="M65" s="284">
        <v>0</v>
      </c>
      <c r="N65" s="308"/>
      <c r="O65" s="304"/>
      <c r="P65" s="304"/>
      <c r="Q65" s="304"/>
      <c r="R65" s="304"/>
      <c r="S65" s="304"/>
      <c r="T65" s="304"/>
      <c r="U65" s="304"/>
      <c r="V65" s="304"/>
      <c r="W65" s="305"/>
      <c r="X65" s="304"/>
      <c r="Y65" s="304"/>
      <c r="Z65" s="304"/>
      <c r="AA65" s="304"/>
      <c r="AB65" s="304"/>
      <c r="AC65" s="304"/>
      <c r="AD65" s="304"/>
      <c r="AE65" s="304"/>
      <c r="AF65" s="305">
        <v>1978.81</v>
      </c>
      <c r="AG65" s="305">
        <v>382.88</v>
      </c>
      <c r="AH65" s="280">
        <v>175</v>
      </c>
      <c r="AI65" s="313">
        <f t="shared" si="20"/>
        <v>2536.69</v>
      </c>
      <c r="AJ65" s="287"/>
      <c r="AK65" s="304"/>
      <c r="AL65" s="286"/>
      <c r="AM65" s="304"/>
      <c r="AN65" s="304"/>
      <c r="AO65" s="304"/>
      <c r="AP65" s="304"/>
      <c r="AQ65" s="304"/>
      <c r="AR65" s="304"/>
      <c r="AS65" s="304"/>
    </row>
    <row r="66" spans="1:45" s="137" customFormat="1" ht="29.25" customHeight="1" x14ac:dyDescent="0.35">
      <c r="A66" s="146">
        <f t="shared" si="21"/>
        <v>51</v>
      </c>
      <c r="B66" s="125" t="s">
        <v>298</v>
      </c>
      <c r="C66" s="126" t="s">
        <v>299</v>
      </c>
      <c r="D66" s="127" t="s">
        <v>300</v>
      </c>
      <c r="E66" s="127" t="s">
        <v>301</v>
      </c>
      <c r="F66" s="127" t="s">
        <v>302</v>
      </c>
      <c r="G66" s="128"/>
      <c r="H66" s="180">
        <f t="shared" si="17"/>
        <v>19051</v>
      </c>
      <c r="I66" s="141"/>
      <c r="J66" s="133"/>
      <c r="K66" s="133"/>
      <c r="L66" s="131">
        <f t="shared" si="19"/>
        <v>0</v>
      </c>
      <c r="M66" s="131">
        <v>0</v>
      </c>
      <c r="N66" s="132"/>
      <c r="O66" s="133"/>
      <c r="P66" s="133"/>
      <c r="Q66" s="133"/>
      <c r="R66" s="133"/>
      <c r="S66" s="133"/>
      <c r="T66" s="133"/>
      <c r="U66" s="133"/>
      <c r="V66" s="133"/>
      <c r="W66" s="134"/>
      <c r="X66" s="133"/>
      <c r="Y66" s="133"/>
      <c r="Z66" s="133"/>
      <c r="AA66" s="133"/>
      <c r="AB66" s="133"/>
      <c r="AC66" s="133"/>
      <c r="AD66" s="133"/>
      <c r="AE66" s="133"/>
      <c r="AF66" s="134"/>
      <c r="AG66" s="134">
        <v>663.86</v>
      </c>
      <c r="AH66" s="128"/>
      <c r="AI66" s="313"/>
      <c r="AJ66" s="136"/>
      <c r="AK66" s="133"/>
      <c r="AL66" s="125"/>
      <c r="AM66" s="133"/>
      <c r="AN66" s="133"/>
      <c r="AO66" s="133"/>
      <c r="AP66" s="133"/>
      <c r="AQ66" s="133"/>
      <c r="AR66" s="133"/>
      <c r="AS66" s="133"/>
    </row>
    <row r="67" spans="1:45" s="215" customFormat="1" ht="30" customHeight="1" x14ac:dyDescent="0.35">
      <c r="A67" s="207">
        <f t="shared" si="21"/>
        <v>52</v>
      </c>
      <c r="B67" s="208" t="s">
        <v>303</v>
      </c>
      <c r="C67" s="217" t="s">
        <v>304</v>
      </c>
      <c r="D67" s="210" t="s">
        <v>305</v>
      </c>
      <c r="E67" s="210" t="s">
        <v>306</v>
      </c>
      <c r="F67" s="210" t="s">
        <v>307</v>
      </c>
      <c r="G67" s="131"/>
      <c r="H67" s="180">
        <f t="shared" si="17"/>
        <v>19052</v>
      </c>
      <c r="I67" s="211"/>
      <c r="J67" s="212"/>
      <c r="K67" s="212"/>
      <c r="L67" s="131">
        <f t="shared" si="19"/>
        <v>0</v>
      </c>
      <c r="M67" s="131">
        <v>0</v>
      </c>
      <c r="N67" s="187"/>
      <c r="O67" s="212"/>
      <c r="P67" s="212"/>
      <c r="Q67" s="212"/>
      <c r="R67" s="212"/>
      <c r="S67" s="212"/>
      <c r="T67" s="212"/>
      <c r="U67" s="212"/>
      <c r="V67" s="212"/>
      <c r="W67" s="213"/>
      <c r="X67" s="212"/>
      <c r="Y67" s="212"/>
      <c r="Z67" s="212"/>
      <c r="AA67" s="212"/>
      <c r="AB67" s="212"/>
      <c r="AC67" s="212"/>
      <c r="AD67" s="212"/>
      <c r="AE67" s="212"/>
      <c r="AF67" s="213"/>
      <c r="AG67" s="213">
        <v>55</v>
      </c>
      <c r="AH67" s="131"/>
      <c r="AI67" s="313"/>
      <c r="AJ67" s="214"/>
      <c r="AK67" s="212"/>
      <c r="AL67" s="208"/>
      <c r="AM67" s="212"/>
      <c r="AN67" s="212"/>
      <c r="AO67" s="212"/>
      <c r="AP67" s="212"/>
      <c r="AQ67" s="212"/>
      <c r="AR67" s="212"/>
      <c r="AS67" s="212"/>
    </row>
    <row r="68" spans="1:45" s="215" customFormat="1" ht="32.25" customHeight="1" x14ac:dyDescent="0.35">
      <c r="A68" s="207">
        <f t="shared" si="21"/>
        <v>53</v>
      </c>
      <c r="B68" s="208" t="s">
        <v>308</v>
      </c>
      <c r="C68" s="217" t="s">
        <v>309</v>
      </c>
      <c r="D68" s="210" t="s">
        <v>310</v>
      </c>
      <c r="E68" s="210" t="s">
        <v>311</v>
      </c>
      <c r="F68" s="210" t="s">
        <v>312</v>
      </c>
      <c r="G68" s="131"/>
      <c r="H68" s="180">
        <f t="shared" si="17"/>
        <v>19053</v>
      </c>
      <c r="I68" s="211"/>
      <c r="J68" s="212"/>
      <c r="K68" s="130"/>
      <c r="L68" s="131">
        <f t="shared" si="19"/>
        <v>0</v>
      </c>
      <c r="M68" s="131">
        <v>0</v>
      </c>
      <c r="N68" s="187"/>
      <c r="O68" s="212"/>
      <c r="P68" s="212"/>
      <c r="Q68" s="212"/>
      <c r="R68" s="212"/>
      <c r="S68" s="212"/>
      <c r="T68" s="212"/>
      <c r="U68" s="212"/>
      <c r="V68" s="212"/>
      <c r="W68" s="213"/>
      <c r="X68" s="212"/>
      <c r="Y68" s="212"/>
      <c r="Z68" s="212"/>
      <c r="AA68" s="212"/>
      <c r="AB68" s="212"/>
      <c r="AC68" s="212"/>
      <c r="AD68" s="212"/>
      <c r="AE68" s="212"/>
      <c r="AF68" s="213"/>
      <c r="AG68" s="213">
        <v>175.8</v>
      </c>
      <c r="AH68" s="131"/>
      <c r="AI68" s="313"/>
      <c r="AJ68" s="214"/>
      <c r="AK68" s="212"/>
      <c r="AL68" s="208"/>
      <c r="AM68" s="212"/>
      <c r="AN68" s="212"/>
      <c r="AO68" s="212"/>
      <c r="AP68" s="212"/>
      <c r="AQ68" s="212"/>
      <c r="AR68" s="212"/>
      <c r="AS68" s="212"/>
    </row>
    <row r="69" spans="1:45" s="79" customFormat="1" ht="44.25" customHeight="1" x14ac:dyDescent="0.35">
      <c r="A69" s="81">
        <f t="shared" si="21"/>
        <v>54</v>
      </c>
      <c r="B69" s="65" t="s">
        <v>313</v>
      </c>
      <c r="C69" s="120" t="s">
        <v>314</v>
      </c>
      <c r="D69" s="107" t="s">
        <v>315</v>
      </c>
      <c r="E69" s="107" t="s">
        <v>316</v>
      </c>
      <c r="F69" s="107" t="s">
        <v>317</v>
      </c>
      <c r="G69" s="16">
        <f t="shared" si="18"/>
        <v>1299.18</v>
      </c>
      <c r="H69" s="112">
        <f t="shared" si="17"/>
        <v>19054</v>
      </c>
      <c r="I69" s="243" t="s">
        <v>926</v>
      </c>
      <c r="J69" s="73" t="s">
        <v>928</v>
      </c>
      <c r="K69" s="272" t="s">
        <v>927</v>
      </c>
      <c r="L69" s="183">
        <f t="shared" si="19"/>
        <v>5700.82</v>
      </c>
      <c r="M69" s="66">
        <v>7000</v>
      </c>
      <c r="N69" s="77"/>
      <c r="O69" s="75"/>
      <c r="P69" s="75"/>
      <c r="Q69" s="75"/>
      <c r="R69" s="75"/>
      <c r="S69" s="75"/>
      <c r="T69" s="75"/>
      <c r="U69" s="75"/>
      <c r="V69" s="75"/>
      <c r="W69" s="78"/>
      <c r="X69" s="75"/>
      <c r="Y69" s="75"/>
      <c r="Z69" s="75"/>
      <c r="AA69" s="75"/>
      <c r="AB69" s="80"/>
      <c r="AC69" s="75"/>
      <c r="AD69" s="75"/>
      <c r="AE69" s="75"/>
      <c r="AF69" s="78">
        <v>1010.78</v>
      </c>
      <c r="AG69" s="78">
        <v>113.4</v>
      </c>
      <c r="AH69" s="68">
        <v>175</v>
      </c>
      <c r="AI69" s="313">
        <f t="shared" si="20"/>
        <v>1299.18</v>
      </c>
      <c r="AJ69" s="8"/>
      <c r="AK69" s="75"/>
      <c r="AL69" s="65"/>
      <c r="AM69" s="75"/>
      <c r="AN69" s="75"/>
      <c r="AO69" s="75"/>
      <c r="AP69" s="75"/>
      <c r="AQ69" s="75"/>
      <c r="AR69" s="75"/>
      <c r="AS69" s="75"/>
    </row>
    <row r="70" spans="1:45" s="9" customFormat="1" ht="32.25" customHeight="1" x14ac:dyDescent="0.35">
      <c r="A70" s="36">
        <f t="shared" si="21"/>
        <v>55</v>
      </c>
      <c r="B70" s="6" t="s">
        <v>318</v>
      </c>
      <c r="C70" s="121" t="s">
        <v>319</v>
      </c>
      <c r="D70" s="108" t="s">
        <v>320</v>
      </c>
      <c r="E70" s="108" t="s">
        <v>321</v>
      </c>
      <c r="F70" s="108" t="s">
        <v>322</v>
      </c>
      <c r="G70" s="16">
        <f t="shared" si="18"/>
        <v>7712.6</v>
      </c>
      <c r="H70" s="112">
        <f t="shared" si="17"/>
        <v>19055</v>
      </c>
      <c r="I70" s="241" t="s">
        <v>929</v>
      </c>
      <c r="J70" s="242" t="s">
        <v>931</v>
      </c>
      <c r="K70" s="242" t="s">
        <v>930</v>
      </c>
      <c r="L70" s="183">
        <f t="shared" si="19"/>
        <v>0</v>
      </c>
      <c r="M70" s="40">
        <v>7712.6</v>
      </c>
      <c r="N70" s="13"/>
      <c r="O70" s="12"/>
      <c r="P70" s="12"/>
      <c r="Q70" s="12"/>
      <c r="R70" s="12"/>
      <c r="S70" s="12"/>
      <c r="T70" s="12"/>
      <c r="U70" s="12"/>
      <c r="V70" s="12"/>
      <c r="W70" s="14"/>
      <c r="X70" s="12"/>
      <c r="Y70" s="12"/>
      <c r="Z70" s="12"/>
      <c r="AA70" s="12"/>
      <c r="AB70" s="12"/>
      <c r="AC70" s="12"/>
      <c r="AD70" s="12"/>
      <c r="AE70" s="12"/>
      <c r="AF70" s="14">
        <v>7195.21</v>
      </c>
      <c r="AG70" s="14">
        <v>342.39</v>
      </c>
      <c r="AH70" s="16">
        <v>175</v>
      </c>
      <c r="AI70" s="313">
        <f t="shared" si="20"/>
        <v>7712.6</v>
      </c>
      <c r="AJ70" s="8"/>
      <c r="AK70" s="12"/>
      <c r="AL70" s="6"/>
      <c r="AM70" s="12"/>
      <c r="AN70" s="12"/>
      <c r="AO70" s="12"/>
      <c r="AP70" s="12"/>
      <c r="AQ70" s="12"/>
      <c r="AR70" s="12"/>
      <c r="AS70" s="12"/>
    </row>
    <row r="71" spans="1:45" s="79" customFormat="1" ht="30.75" customHeight="1" x14ac:dyDescent="0.35">
      <c r="A71" s="81">
        <f t="shared" si="21"/>
        <v>56</v>
      </c>
      <c r="B71" s="6" t="s">
        <v>323</v>
      </c>
      <c r="C71" s="139" t="s">
        <v>319</v>
      </c>
      <c r="D71" s="107" t="s">
        <v>324</v>
      </c>
      <c r="E71" s="107" t="s">
        <v>325</v>
      </c>
      <c r="F71" s="107" t="s">
        <v>326</v>
      </c>
      <c r="G71" s="16">
        <f t="shared" si="18"/>
        <v>1684.63</v>
      </c>
      <c r="H71" s="112">
        <f t="shared" si="17"/>
        <v>19056</v>
      </c>
      <c r="I71" s="241" t="s">
        <v>929</v>
      </c>
      <c r="J71" s="242" t="s">
        <v>931</v>
      </c>
      <c r="K71" s="242" t="s">
        <v>930</v>
      </c>
      <c r="L71" s="183">
        <f t="shared" si="19"/>
        <v>0</v>
      </c>
      <c r="M71" s="83">
        <v>1684.63</v>
      </c>
      <c r="N71" s="77"/>
      <c r="O71" s="75"/>
      <c r="P71" s="75"/>
      <c r="Q71" s="75"/>
      <c r="R71" s="75"/>
      <c r="S71" s="75"/>
      <c r="T71" s="75"/>
      <c r="U71" s="75"/>
      <c r="V71" s="75"/>
      <c r="W71" s="78"/>
      <c r="X71" s="80"/>
      <c r="Y71" s="75"/>
      <c r="Z71" s="75"/>
      <c r="AA71" s="75"/>
      <c r="AB71" s="80"/>
      <c r="AC71" s="75"/>
      <c r="AD71" s="75"/>
      <c r="AE71" s="75"/>
      <c r="AF71" s="78">
        <v>1509.63</v>
      </c>
      <c r="AG71" s="78">
        <v>0</v>
      </c>
      <c r="AH71" s="68">
        <v>175</v>
      </c>
      <c r="AI71" s="313">
        <f t="shared" si="20"/>
        <v>1684.63</v>
      </c>
      <c r="AJ71" s="8"/>
      <c r="AK71" s="75"/>
      <c r="AL71" s="65"/>
      <c r="AM71" s="75"/>
      <c r="AN71" s="75"/>
      <c r="AO71" s="75"/>
      <c r="AP71" s="75"/>
      <c r="AQ71" s="75"/>
      <c r="AR71" s="75"/>
      <c r="AS71" s="75"/>
    </row>
    <row r="72" spans="1:45" s="79" customFormat="1" ht="32.25" customHeight="1" x14ac:dyDescent="0.35">
      <c r="A72" s="81">
        <f t="shared" si="21"/>
        <v>57</v>
      </c>
      <c r="B72" s="65" t="s">
        <v>327</v>
      </c>
      <c r="C72" s="120" t="s">
        <v>328</v>
      </c>
      <c r="D72" s="107" t="s">
        <v>329</v>
      </c>
      <c r="E72" s="107" t="s">
        <v>330</v>
      </c>
      <c r="F72" s="107" t="s">
        <v>331</v>
      </c>
      <c r="G72" s="16">
        <f t="shared" si="18"/>
        <v>1138.1300000000001</v>
      </c>
      <c r="H72" s="112">
        <f t="shared" si="17"/>
        <v>19057</v>
      </c>
      <c r="I72" s="72" t="s">
        <v>918</v>
      </c>
      <c r="J72" s="75" t="s">
        <v>920</v>
      </c>
      <c r="K72" s="73" t="s">
        <v>922</v>
      </c>
      <c r="L72" s="183">
        <f t="shared" si="19"/>
        <v>37861.870000000003</v>
      </c>
      <c r="M72" s="83">
        <v>39000</v>
      </c>
      <c r="N72" s="77"/>
      <c r="O72" s="75"/>
      <c r="P72" s="75"/>
      <c r="Q72" s="75"/>
      <c r="R72" s="75"/>
      <c r="S72" s="75"/>
      <c r="T72" s="75"/>
      <c r="U72" s="75"/>
      <c r="V72" s="75"/>
      <c r="W72" s="78"/>
      <c r="X72" s="80"/>
      <c r="Y72" s="75"/>
      <c r="Z72" s="75"/>
      <c r="AA72" s="75"/>
      <c r="AB72" s="80"/>
      <c r="AC72" s="75"/>
      <c r="AD72" s="75"/>
      <c r="AE72" s="75"/>
      <c r="AF72" s="78">
        <v>831.73</v>
      </c>
      <c r="AG72" s="78">
        <v>131.4</v>
      </c>
      <c r="AH72" s="68">
        <v>175</v>
      </c>
      <c r="AI72" s="313">
        <f t="shared" si="20"/>
        <v>1138.1300000000001</v>
      </c>
      <c r="AJ72" s="8"/>
      <c r="AK72" s="75"/>
      <c r="AL72" s="65"/>
      <c r="AM72" s="75"/>
      <c r="AN72" s="75"/>
      <c r="AO72" s="75"/>
      <c r="AP72" s="75"/>
      <c r="AQ72" s="75"/>
      <c r="AR72" s="75"/>
      <c r="AS72" s="75"/>
    </row>
    <row r="73" spans="1:45" s="79" customFormat="1" ht="30" customHeight="1" x14ac:dyDescent="0.35">
      <c r="A73" s="36">
        <f t="shared" si="21"/>
        <v>58</v>
      </c>
      <c r="B73" s="65" t="s">
        <v>332</v>
      </c>
      <c r="C73" s="120" t="s">
        <v>333</v>
      </c>
      <c r="D73" s="107" t="s">
        <v>873</v>
      </c>
      <c r="E73" s="107" t="s">
        <v>334</v>
      </c>
      <c r="F73" s="107" t="s">
        <v>874</v>
      </c>
      <c r="G73" s="16">
        <f t="shared" si="18"/>
        <v>3306.66</v>
      </c>
      <c r="H73" s="112">
        <f t="shared" si="17"/>
        <v>19058</v>
      </c>
      <c r="I73" s="72" t="s">
        <v>918</v>
      </c>
      <c r="J73" s="75" t="s">
        <v>920</v>
      </c>
      <c r="K73" s="73" t="s">
        <v>922</v>
      </c>
      <c r="L73" s="183">
        <f t="shared" si="19"/>
        <v>132693.34</v>
      </c>
      <c r="M73" s="83">
        <v>136000</v>
      </c>
      <c r="N73" s="77"/>
      <c r="O73" s="75"/>
      <c r="P73" s="75"/>
      <c r="Q73" s="75"/>
      <c r="R73" s="75"/>
      <c r="S73" s="75"/>
      <c r="T73" s="75"/>
      <c r="U73" s="75"/>
      <c r="V73" s="75"/>
      <c r="W73" s="78"/>
      <c r="X73" s="80"/>
      <c r="Y73" s="75"/>
      <c r="Z73" s="75"/>
      <c r="AA73" s="75"/>
      <c r="AB73" s="80"/>
      <c r="AC73" s="75"/>
      <c r="AD73" s="75"/>
      <c r="AE73" s="75"/>
      <c r="AF73" s="78">
        <v>2597.94</v>
      </c>
      <c r="AG73" s="78">
        <v>533.72</v>
      </c>
      <c r="AH73" s="68">
        <v>175</v>
      </c>
      <c r="AI73" s="313">
        <f t="shared" si="20"/>
        <v>3306.66</v>
      </c>
      <c r="AJ73" s="8"/>
      <c r="AK73" s="75"/>
      <c r="AL73" s="65"/>
      <c r="AM73" s="75"/>
      <c r="AN73" s="75"/>
      <c r="AO73" s="75"/>
      <c r="AP73" s="75"/>
      <c r="AQ73" s="75"/>
      <c r="AR73" s="75"/>
      <c r="AS73" s="75"/>
    </row>
    <row r="74" spans="1:45" s="175" customFormat="1" ht="30" customHeight="1" x14ac:dyDescent="0.35">
      <c r="A74" s="165">
        <f t="shared" si="21"/>
        <v>59</v>
      </c>
      <c r="B74" s="166" t="s">
        <v>335</v>
      </c>
      <c r="C74" s="219" t="s">
        <v>336</v>
      </c>
      <c r="D74" s="168" t="s">
        <v>337</v>
      </c>
      <c r="E74" s="168" t="s">
        <v>338</v>
      </c>
      <c r="F74" s="168" t="s">
        <v>339</v>
      </c>
      <c r="G74" s="169"/>
      <c r="H74" s="140">
        <f t="shared" si="17"/>
        <v>19059</v>
      </c>
      <c r="I74" s="176"/>
      <c r="J74" s="171"/>
      <c r="K74" s="171"/>
      <c r="L74" s="169">
        <f t="shared" si="19"/>
        <v>0</v>
      </c>
      <c r="M74" s="172">
        <v>0</v>
      </c>
      <c r="N74" s="172"/>
      <c r="O74" s="171"/>
      <c r="P74" s="171"/>
      <c r="Q74" s="171"/>
      <c r="R74" s="171"/>
      <c r="S74" s="171"/>
      <c r="T74" s="171"/>
      <c r="U74" s="171"/>
      <c r="V74" s="171"/>
      <c r="W74" s="173"/>
      <c r="X74" s="171"/>
      <c r="Y74" s="171"/>
      <c r="Z74" s="171"/>
      <c r="AA74" s="171"/>
      <c r="AB74" s="171"/>
      <c r="AC74" s="171"/>
      <c r="AD74" s="171"/>
      <c r="AE74" s="171"/>
      <c r="AF74" s="173"/>
      <c r="AG74" s="173">
        <v>20.88</v>
      </c>
      <c r="AH74" s="169"/>
      <c r="AI74" s="313"/>
      <c r="AJ74" s="174"/>
      <c r="AK74" s="171"/>
      <c r="AL74" s="166"/>
      <c r="AM74" s="171"/>
      <c r="AN74" s="171"/>
      <c r="AO74" s="171"/>
      <c r="AP74" s="171"/>
      <c r="AQ74" s="171"/>
      <c r="AR74" s="171"/>
      <c r="AS74" s="171"/>
    </row>
    <row r="75" spans="1:45" s="137" customFormat="1" ht="42" customHeight="1" x14ac:dyDescent="0.35">
      <c r="A75" s="146">
        <f t="shared" si="21"/>
        <v>60</v>
      </c>
      <c r="B75" s="125" t="s">
        <v>340</v>
      </c>
      <c r="C75" s="126" t="s">
        <v>341</v>
      </c>
      <c r="D75" s="127" t="s">
        <v>342</v>
      </c>
      <c r="E75" s="127" t="s">
        <v>343</v>
      </c>
      <c r="F75" s="127" t="s">
        <v>344</v>
      </c>
      <c r="G75" s="128"/>
      <c r="H75" s="180">
        <f t="shared" si="17"/>
        <v>19060</v>
      </c>
      <c r="I75" s="141"/>
      <c r="J75" s="133"/>
      <c r="K75" s="133"/>
      <c r="L75" s="131">
        <f t="shared" si="19"/>
        <v>0</v>
      </c>
      <c r="M75" s="187">
        <v>0</v>
      </c>
      <c r="N75" s="132"/>
      <c r="O75" s="133"/>
      <c r="P75" s="133"/>
      <c r="Q75" s="133"/>
      <c r="R75" s="133"/>
      <c r="S75" s="133"/>
      <c r="T75" s="133"/>
      <c r="U75" s="133"/>
      <c r="V75" s="133"/>
      <c r="W75" s="134"/>
      <c r="X75" s="133"/>
      <c r="Y75" s="133"/>
      <c r="Z75" s="133"/>
      <c r="AA75" s="133"/>
      <c r="AB75" s="133"/>
      <c r="AC75" s="133"/>
      <c r="AD75" s="133"/>
      <c r="AE75" s="133"/>
      <c r="AF75" s="134"/>
      <c r="AG75" s="134">
        <v>210.24</v>
      </c>
      <c r="AH75" s="128"/>
      <c r="AI75" s="313"/>
      <c r="AJ75" s="136"/>
      <c r="AK75" s="133"/>
      <c r="AL75" s="125"/>
      <c r="AM75" s="133"/>
      <c r="AN75" s="133"/>
      <c r="AO75" s="133"/>
      <c r="AP75" s="133"/>
      <c r="AQ75" s="133"/>
      <c r="AR75" s="133"/>
      <c r="AS75" s="133"/>
    </row>
    <row r="76" spans="1:45" s="137" customFormat="1" ht="39.75" customHeight="1" x14ac:dyDescent="0.35">
      <c r="A76" s="146">
        <f t="shared" si="21"/>
        <v>61</v>
      </c>
      <c r="B76" s="125" t="s">
        <v>345</v>
      </c>
      <c r="C76" s="126" t="s">
        <v>341</v>
      </c>
      <c r="D76" s="127" t="s">
        <v>342</v>
      </c>
      <c r="E76" s="127" t="s">
        <v>346</v>
      </c>
      <c r="F76" s="127" t="s">
        <v>344</v>
      </c>
      <c r="G76" s="128"/>
      <c r="H76" s="180">
        <f t="shared" si="17"/>
        <v>19061</v>
      </c>
      <c r="I76" s="141"/>
      <c r="J76" s="130"/>
      <c r="K76" s="130"/>
      <c r="L76" s="131">
        <f t="shared" si="19"/>
        <v>0</v>
      </c>
      <c r="M76" s="187">
        <v>0</v>
      </c>
      <c r="N76" s="132"/>
      <c r="O76" s="133"/>
      <c r="P76" s="133"/>
      <c r="Q76" s="133"/>
      <c r="R76" s="133"/>
      <c r="S76" s="133"/>
      <c r="T76" s="133"/>
      <c r="U76" s="133"/>
      <c r="V76" s="133"/>
      <c r="W76" s="134"/>
      <c r="X76" s="135"/>
      <c r="Y76" s="133"/>
      <c r="Z76" s="133"/>
      <c r="AA76" s="133"/>
      <c r="AB76" s="133"/>
      <c r="AC76" s="133"/>
      <c r="AD76" s="133"/>
      <c r="AE76" s="133"/>
      <c r="AF76" s="134"/>
      <c r="AG76" s="134">
        <v>210.24</v>
      </c>
      <c r="AH76" s="128"/>
      <c r="AI76" s="313"/>
      <c r="AJ76" s="136"/>
      <c r="AK76" s="133"/>
      <c r="AL76" s="125"/>
      <c r="AM76" s="133"/>
      <c r="AN76" s="133"/>
      <c r="AO76" s="133"/>
      <c r="AP76" s="133"/>
      <c r="AQ76" s="133"/>
      <c r="AR76" s="133"/>
      <c r="AS76" s="133"/>
    </row>
    <row r="77" spans="1:45" s="307" customFormat="1" ht="27.75" customHeight="1" x14ac:dyDescent="0.35">
      <c r="A77" s="301">
        <f t="shared" si="21"/>
        <v>62</v>
      </c>
      <c r="B77" s="286" t="s">
        <v>347</v>
      </c>
      <c r="C77" s="291" t="s">
        <v>904</v>
      </c>
      <c r="D77" s="292" t="s">
        <v>348</v>
      </c>
      <c r="E77" s="292" t="s">
        <v>349</v>
      </c>
      <c r="F77" s="292" t="s">
        <v>350</v>
      </c>
      <c r="G77" s="280">
        <f t="shared" si="18"/>
        <v>1004.05</v>
      </c>
      <c r="H77" s="281">
        <f t="shared" si="17"/>
        <v>19062</v>
      </c>
      <c r="I77" s="294"/>
      <c r="J77" s="283"/>
      <c r="K77" s="283"/>
      <c r="L77" s="284">
        <f t="shared" si="19"/>
        <v>-1004.05</v>
      </c>
      <c r="M77" s="309">
        <v>0</v>
      </c>
      <c r="N77" s="308"/>
      <c r="O77" s="304"/>
      <c r="P77" s="304"/>
      <c r="Q77" s="304"/>
      <c r="R77" s="304"/>
      <c r="S77" s="304"/>
      <c r="T77" s="304"/>
      <c r="U77" s="304"/>
      <c r="V77" s="304"/>
      <c r="W77" s="305"/>
      <c r="X77" s="304"/>
      <c r="Y77" s="304"/>
      <c r="Z77" s="304"/>
      <c r="AA77" s="304"/>
      <c r="AB77" s="304"/>
      <c r="AC77" s="304"/>
      <c r="AD77" s="304"/>
      <c r="AE77" s="304"/>
      <c r="AF77" s="305">
        <v>829.05</v>
      </c>
      <c r="AG77" s="305">
        <v>0</v>
      </c>
      <c r="AH77" s="280">
        <v>175</v>
      </c>
      <c r="AI77" s="313">
        <f t="shared" si="20"/>
        <v>1004.05</v>
      </c>
      <c r="AJ77" s="287"/>
      <c r="AK77" s="304"/>
      <c r="AL77" s="286"/>
      <c r="AM77" s="304"/>
      <c r="AN77" s="304"/>
      <c r="AO77" s="304"/>
      <c r="AP77" s="304"/>
      <c r="AQ77" s="304"/>
      <c r="AR77" s="304"/>
      <c r="AS77" s="304"/>
    </row>
    <row r="78" spans="1:45" s="307" customFormat="1" ht="33" customHeight="1" x14ac:dyDescent="0.35">
      <c r="A78" s="301">
        <f t="shared" si="21"/>
        <v>63</v>
      </c>
      <c r="B78" s="286" t="s">
        <v>351</v>
      </c>
      <c r="C78" s="302" t="s">
        <v>352</v>
      </c>
      <c r="D78" s="292" t="s">
        <v>353</v>
      </c>
      <c r="E78" s="292" t="s">
        <v>354</v>
      </c>
      <c r="F78" s="292" t="s">
        <v>355</v>
      </c>
      <c r="G78" s="280">
        <f t="shared" si="18"/>
        <v>1104.1799999999998</v>
      </c>
      <c r="H78" s="281">
        <f t="shared" si="17"/>
        <v>19063</v>
      </c>
      <c r="I78" s="310"/>
      <c r="J78" s="304"/>
      <c r="K78" s="304"/>
      <c r="L78" s="284">
        <f t="shared" si="19"/>
        <v>-1104.1799999999998</v>
      </c>
      <c r="M78" s="309">
        <v>0</v>
      </c>
      <c r="N78" s="308"/>
      <c r="O78" s="304"/>
      <c r="P78" s="304"/>
      <c r="Q78" s="304"/>
      <c r="R78" s="304"/>
      <c r="S78" s="304"/>
      <c r="T78" s="304"/>
      <c r="U78" s="304"/>
      <c r="V78" s="304"/>
      <c r="W78" s="305"/>
      <c r="X78" s="306"/>
      <c r="Y78" s="304"/>
      <c r="Z78" s="304"/>
      <c r="AA78" s="304"/>
      <c r="AB78" s="306"/>
      <c r="AC78" s="304"/>
      <c r="AD78" s="304"/>
      <c r="AE78" s="304"/>
      <c r="AF78" s="305">
        <v>929.18</v>
      </c>
      <c r="AG78" s="305">
        <v>0</v>
      </c>
      <c r="AH78" s="280">
        <v>175</v>
      </c>
      <c r="AI78" s="313">
        <f t="shared" si="20"/>
        <v>1104.1799999999998</v>
      </c>
      <c r="AJ78" s="287"/>
      <c r="AK78" s="304"/>
      <c r="AL78" s="286"/>
      <c r="AM78" s="304"/>
      <c r="AN78" s="304"/>
      <c r="AO78" s="304"/>
      <c r="AP78" s="304"/>
      <c r="AQ78" s="304"/>
      <c r="AR78" s="304"/>
      <c r="AS78" s="304"/>
    </row>
    <row r="79" spans="1:45" s="79" customFormat="1" ht="40.5" x14ac:dyDescent="0.35">
      <c r="A79" s="81">
        <f t="shared" si="21"/>
        <v>64</v>
      </c>
      <c r="B79" s="65" t="s">
        <v>356</v>
      </c>
      <c r="C79" s="120" t="s">
        <v>357</v>
      </c>
      <c r="D79" s="107" t="s">
        <v>358</v>
      </c>
      <c r="E79" s="107" t="s">
        <v>875</v>
      </c>
      <c r="F79" s="107" t="s">
        <v>359</v>
      </c>
      <c r="G79" s="16">
        <f t="shared" si="18"/>
        <v>766.67000000000007</v>
      </c>
      <c r="H79" s="112">
        <f t="shared" si="17"/>
        <v>19064</v>
      </c>
      <c r="I79" s="72" t="s">
        <v>932</v>
      </c>
      <c r="J79" s="75" t="s">
        <v>934</v>
      </c>
      <c r="K79" s="75" t="s">
        <v>933</v>
      </c>
      <c r="L79" s="183">
        <f t="shared" si="19"/>
        <v>23233.33</v>
      </c>
      <c r="M79" s="83">
        <v>24000</v>
      </c>
      <c r="N79" s="77"/>
      <c r="O79" s="75"/>
      <c r="P79" s="75"/>
      <c r="Q79" s="75"/>
      <c r="R79" s="75"/>
      <c r="S79" s="75"/>
      <c r="T79" s="75"/>
      <c r="U79" s="75"/>
      <c r="V79" s="75"/>
      <c r="W79" s="78"/>
      <c r="X79" s="80"/>
      <c r="Y79" s="75"/>
      <c r="Z79" s="75"/>
      <c r="AA79" s="75"/>
      <c r="AB79" s="80"/>
      <c r="AC79" s="75"/>
      <c r="AD79" s="75"/>
      <c r="AE79" s="75"/>
      <c r="AF79" s="78">
        <v>458.61</v>
      </c>
      <c r="AG79" s="78">
        <v>133.06</v>
      </c>
      <c r="AH79" s="68">
        <v>175</v>
      </c>
      <c r="AI79" s="313">
        <f t="shared" si="20"/>
        <v>766.67000000000007</v>
      </c>
      <c r="AJ79" s="8"/>
      <c r="AK79" s="75"/>
      <c r="AL79" s="65"/>
      <c r="AM79" s="75"/>
      <c r="AN79" s="75"/>
      <c r="AO79" s="75"/>
      <c r="AP79" s="75"/>
      <c r="AQ79" s="75"/>
      <c r="AR79" s="75"/>
      <c r="AS79" s="75"/>
    </row>
    <row r="80" spans="1:45" ht="15.75" customHeight="1" x14ac:dyDescent="0.35">
      <c r="A80" s="5"/>
      <c r="B80" s="34" t="s">
        <v>59</v>
      </c>
      <c r="C80" s="97"/>
      <c r="D80" s="89"/>
      <c r="E80" s="103"/>
      <c r="F80" s="43"/>
      <c r="G80" s="16"/>
      <c r="H80" s="112"/>
      <c r="I80" s="54"/>
      <c r="J80" s="12"/>
      <c r="K80" s="12"/>
      <c r="L80" s="183"/>
      <c r="M80" s="39"/>
      <c r="N80" s="7"/>
      <c r="O80" s="6"/>
      <c r="P80" s="6"/>
      <c r="Q80" s="6"/>
      <c r="R80" s="6"/>
      <c r="S80" s="6"/>
      <c r="T80" s="6"/>
      <c r="U80" s="6"/>
      <c r="V80" s="6"/>
      <c r="W80" s="16"/>
      <c r="X80" s="6"/>
      <c r="Y80" s="6"/>
      <c r="Z80" s="6"/>
      <c r="AA80" s="6"/>
      <c r="AB80" s="6"/>
      <c r="AC80" s="6"/>
      <c r="AD80" s="6"/>
      <c r="AE80" s="6"/>
      <c r="AF80" s="16"/>
      <c r="AG80" s="16"/>
      <c r="AH80" s="16"/>
      <c r="AI80" s="313"/>
      <c r="AJ80" s="8"/>
      <c r="AK80" s="6"/>
      <c r="AL80" s="6"/>
      <c r="AM80" s="6"/>
      <c r="AN80" s="6"/>
      <c r="AO80" s="6"/>
      <c r="AP80" s="6"/>
      <c r="AQ80" s="6"/>
      <c r="AR80" s="6"/>
      <c r="AS80" s="6"/>
    </row>
    <row r="81" spans="1:45" s="218" customFormat="1" ht="28.5" customHeight="1" x14ac:dyDescent="0.35">
      <c r="A81" s="216">
        <f>A79+1</f>
        <v>65</v>
      </c>
      <c r="B81" s="208" t="s">
        <v>360</v>
      </c>
      <c r="C81" s="217" t="s">
        <v>361</v>
      </c>
      <c r="D81" s="210" t="s">
        <v>876</v>
      </c>
      <c r="E81" s="210" t="s">
        <v>362</v>
      </c>
      <c r="F81" s="210" t="s">
        <v>363</v>
      </c>
      <c r="G81" s="131"/>
      <c r="H81" s="180">
        <f t="shared" ref="H81:H127" si="22">19000+A81</f>
        <v>19065</v>
      </c>
      <c r="I81" s="211"/>
      <c r="J81" s="208"/>
      <c r="K81" s="208"/>
      <c r="L81" s="131">
        <f t="shared" ref="L81:L82" si="23">M81-G81</f>
        <v>0</v>
      </c>
      <c r="M81" s="142">
        <v>0</v>
      </c>
      <c r="N81" s="142"/>
      <c r="O81" s="208"/>
      <c r="P81" s="208"/>
      <c r="Q81" s="208"/>
      <c r="R81" s="208"/>
      <c r="S81" s="208"/>
      <c r="T81" s="208"/>
      <c r="U81" s="208"/>
      <c r="V81" s="208"/>
      <c r="W81" s="131"/>
      <c r="X81" s="208"/>
      <c r="Y81" s="208"/>
      <c r="Z81" s="208"/>
      <c r="AA81" s="208"/>
      <c r="AB81" s="208"/>
      <c r="AC81" s="208"/>
      <c r="AD81" s="208"/>
      <c r="AE81" s="208"/>
      <c r="AF81" s="131"/>
      <c r="AG81" s="131">
        <v>51.72</v>
      </c>
      <c r="AH81" s="131"/>
      <c r="AI81" s="313"/>
      <c r="AJ81" s="214"/>
      <c r="AK81" s="208"/>
      <c r="AL81" s="208"/>
      <c r="AM81" s="208"/>
      <c r="AN81" s="208"/>
      <c r="AO81" s="208"/>
      <c r="AP81" s="208"/>
      <c r="AQ81" s="208"/>
      <c r="AR81" s="208"/>
      <c r="AS81" s="208"/>
    </row>
    <row r="82" spans="1:45" s="70" customFormat="1" ht="26.25" customHeight="1" x14ac:dyDescent="0.35">
      <c r="A82" s="62">
        <f t="shared" ref="A82" si="24">A81+1</f>
        <v>66</v>
      </c>
      <c r="B82" s="65" t="s">
        <v>364</v>
      </c>
      <c r="C82" s="120" t="s">
        <v>365</v>
      </c>
      <c r="D82" s="107" t="s">
        <v>366</v>
      </c>
      <c r="E82" s="107" t="s">
        <v>367</v>
      </c>
      <c r="F82" s="107" t="s">
        <v>368</v>
      </c>
      <c r="G82" s="16">
        <f t="shared" ref="G82" si="25">AI82</f>
        <v>9597.82</v>
      </c>
      <c r="H82" s="112">
        <f t="shared" si="22"/>
        <v>19066</v>
      </c>
      <c r="I82" s="72" t="s">
        <v>918</v>
      </c>
      <c r="J82" s="75" t="s">
        <v>920</v>
      </c>
      <c r="K82" s="73" t="s">
        <v>922</v>
      </c>
      <c r="L82" s="183">
        <f t="shared" si="23"/>
        <v>197402.18</v>
      </c>
      <c r="M82" s="84">
        <v>207000</v>
      </c>
      <c r="N82" s="67"/>
      <c r="O82" s="65"/>
      <c r="P82" s="65"/>
      <c r="Q82" s="65"/>
      <c r="R82" s="65"/>
      <c r="S82" s="65"/>
      <c r="T82" s="65"/>
      <c r="U82" s="65"/>
      <c r="V82" s="65"/>
      <c r="W82" s="68"/>
      <c r="X82" s="65"/>
      <c r="Y82" s="65"/>
      <c r="Z82" s="65"/>
      <c r="AA82" s="65"/>
      <c r="AB82" s="65"/>
      <c r="AC82" s="65"/>
      <c r="AD82" s="65"/>
      <c r="AE82" s="65"/>
      <c r="AF82" s="68">
        <v>7621.44</v>
      </c>
      <c r="AG82" s="68">
        <v>1801.38</v>
      </c>
      <c r="AH82" s="68">
        <v>175</v>
      </c>
      <c r="AI82" s="313">
        <f t="shared" ref="AI82" si="26">AF82+AG82+AH82</f>
        <v>9597.82</v>
      </c>
      <c r="AJ82" s="8"/>
      <c r="AK82" s="65"/>
      <c r="AL82" s="65"/>
      <c r="AM82" s="65"/>
      <c r="AN82" s="65"/>
      <c r="AO82" s="65"/>
      <c r="AP82" s="65"/>
      <c r="AQ82" s="65"/>
      <c r="AR82" s="65"/>
      <c r="AS82" s="65"/>
    </row>
    <row r="83" spans="1:45" s="9" customFormat="1" ht="15.75" customHeight="1" x14ac:dyDescent="0.35">
      <c r="A83" s="5"/>
      <c r="B83" s="34" t="s">
        <v>6</v>
      </c>
      <c r="C83" s="97"/>
      <c r="D83" s="89"/>
      <c r="E83" s="103"/>
      <c r="F83" s="43"/>
      <c r="G83" s="16"/>
      <c r="H83" s="112"/>
      <c r="I83" s="56"/>
      <c r="J83" s="14"/>
      <c r="K83" s="12"/>
      <c r="L83" s="183"/>
      <c r="M83" s="39"/>
      <c r="N83" s="13"/>
      <c r="O83" s="12"/>
      <c r="P83" s="12"/>
      <c r="Q83" s="12"/>
      <c r="R83" s="12"/>
      <c r="S83" s="12"/>
      <c r="T83" s="12"/>
      <c r="U83" s="12"/>
      <c r="V83" s="12"/>
      <c r="W83" s="14"/>
      <c r="X83" s="12"/>
      <c r="Y83" s="12"/>
      <c r="Z83" s="12"/>
      <c r="AA83" s="12"/>
      <c r="AB83" s="12"/>
      <c r="AC83" s="12"/>
      <c r="AD83" s="12"/>
      <c r="AE83" s="12"/>
      <c r="AF83" s="14"/>
      <c r="AG83" s="14"/>
      <c r="AH83" s="16"/>
      <c r="AI83" s="313"/>
      <c r="AJ83" s="8"/>
      <c r="AK83" s="12"/>
      <c r="AL83" s="6"/>
      <c r="AM83" s="12"/>
      <c r="AN83" s="12"/>
      <c r="AO83" s="12"/>
      <c r="AP83" s="12"/>
      <c r="AQ83" s="12"/>
      <c r="AR83" s="12"/>
      <c r="AS83" s="12"/>
    </row>
    <row r="84" spans="1:45" s="218" customFormat="1" ht="29.25" customHeight="1" x14ac:dyDescent="0.35">
      <c r="A84" s="216">
        <f>A82+1</f>
        <v>67</v>
      </c>
      <c r="B84" s="208" t="s">
        <v>369</v>
      </c>
      <c r="C84" s="217" t="s">
        <v>370</v>
      </c>
      <c r="D84" s="210" t="s">
        <v>371</v>
      </c>
      <c r="E84" s="210" t="s">
        <v>372</v>
      </c>
      <c r="F84" s="210" t="s">
        <v>373</v>
      </c>
      <c r="G84" s="131"/>
      <c r="H84" s="180">
        <f t="shared" si="22"/>
        <v>19067</v>
      </c>
      <c r="I84" s="211"/>
      <c r="J84" s="208"/>
      <c r="K84" s="208"/>
      <c r="L84" s="131">
        <f t="shared" ref="L84:L109" si="27">M84-G84</f>
        <v>0</v>
      </c>
      <c r="M84" s="142">
        <v>0</v>
      </c>
      <c r="N84" s="142"/>
      <c r="O84" s="208"/>
      <c r="P84" s="208"/>
      <c r="Q84" s="208"/>
      <c r="R84" s="208"/>
      <c r="S84" s="208"/>
      <c r="T84" s="208"/>
      <c r="U84" s="208"/>
      <c r="V84" s="208"/>
      <c r="W84" s="131"/>
      <c r="X84" s="208"/>
      <c r="Y84" s="208"/>
      <c r="Z84" s="208"/>
      <c r="AA84" s="208"/>
      <c r="AB84" s="208"/>
      <c r="AC84" s="208"/>
      <c r="AD84" s="208"/>
      <c r="AE84" s="208"/>
      <c r="AF84" s="131"/>
      <c r="AG84" s="131">
        <v>788.46</v>
      </c>
      <c r="AH84" s="131"/>
      <c r="AI84" s="313"/>
      <c r="AJ84" s="214"/>
      <c r="AK84" s="208"/>
      <c r="AL84" s="208"/>
      <c r="AM84" s="208"/>
      <c r="AN84" s="208"/>
      <c r="AO84" s="208"/>
      <c r="AP84" s="208"/>
      <c r="AQ84" s="208"/>
      <c r="AR84" s="208"/>
      <c r="AS84" s="208"/>
    </row>
    <row r="85" spans="1:45" s="179" customFormat="1" ht="29.25" customHeight="1" x14ac:dyDescent="0.35">
      <c r="A85" s="177">
        <f t="shared" ref="A85:A100" si="28">A84+1</f>
        <v>68</v>
      </c>
      <c r="B85" s="166" t="s">
        <v>374</v>
      </c>
      <c r="C85" s="167" t="s">
        <v>375</v>
      </c>
      <c r="D85" s="168" t="s">
        <v>878</v>
      </c>
      <c r="E85" s="168" t="s">
        <v>376</v>
      </c>
      <c r="F85" s="168" t="s">
        <v>877</v>
      </c>
      <c r="G85" s="169"/>
      <c r="H85" s="140">
        <f t="shared" si="22"/>
        <v>19068</v>
      </c>
      <c r="I85" s="176"/>
      <c r="J85" s="166"/>
      <c r="K85" s="166"/>
      <c r="L85" s="169">
        <f t="shared" si="27"/>
        <v>0</v>
      </c>
      <c r="M85" s="178">
        <v>0</v>
      </c>
      <c r="N85" s="178"/>
      <c r="O85" s="166"/>
      <c r="P85" s="166"/>
      <c r="Q85" s="166"/>
      <c r="R85" s="166"/>
      <c r="S85" s="166"/>
      <c r="T85" s="166"/>
      <c r="U85" s="166"/>
      <c r="V85" s="166"/>
      <c r="W85" s="169"/>
      <c r="X85" s="166"/>
      <c r="Y85" s="166"/>
      <c r="Z85" s="166"/>
      <c r="AA85" s="166"/>
      <c r="AB85" s="166"/>
      <c r="AC85" s="166"/>
      <c r="AD85" s="166"/>
      <c r="AE85" s="166"/>
      <c r="AF85" s="169"/>
      <c r="AG85" s="169">
        <v>415.36</v>
      </c>
      <c r="AH85" s="169"/>
      <c r="AI85" s="313"/>
      <c r="AJ85" s="174"/>
      <c r="AK85" s="166"/>
      <c r="AL85" s="166"/>
      <c r="AM85" s="166"/>
      <c r="AN85" s="166"/>
      <c r="AO85" s="166"/>
      <c r="AP85" s="166"/>
      <c r="AQ85" s="166"/>
      <c r="AR85" s="166"/>
      <c r="AS85" s="166"/>
    </row>
    <row r="86" spans="1:45" s="198" customFormat="1" ht="45" customHeight="1" x14ac:dyDescent="0.35">
      <c r="A86" s="190">
        <f t="shared" si="28"/>
        <v>69</v>
      </c>
      <c r="B86" s="191" t="s">
        <v>377</v>
      </c>
      <c r="C86" s="192" t="s">
        <v>378</v>
      </c>
      <c r="D86" s="193" t="s">
        <v>379</v>
      </c>
      <c r="E86" s="193" t="s">
        <v>380</v>
      </c>
      <c r="F86" s="193" t="s">
        <v>381</v>
      </c>
      <c r="G86" s="194"/>
      <c r="H86" s="185">
        <f t="shared" si="22"/>
        <v>19069</v>
      </c>
      <c r="I86" s="195"/>
      <c r="J86" s="191"/>
      <c r="K86" s="191"/>
      <c r="L86" s="194">
        <f t="shared" si="27"/>
        <v>0</v>
      </c>
      <c r="M86" s="196">
        <v>0</v>
      </c>
      <c r="N86" s="196"/>
      <c r="O86" s="191"/>
      <c r="P86" s="191"/>
      <c r="Q86" s="191"/>
      <c r="R86" s="191"/>
      <c r="S86" s="191"/>
      <c r="T86" s="191"/>
      <c r="U86" s="191"/>
      <c r="V86" s="191"/>
      <c r="W86" s="194"/>
      <c r="X86" s="191"/>
      <c r="Y86" s="191"/>
      <c r="Z86" s="191"/>
      <c r="AA86" s="191"/>
      <c r="AB86" s="191"/>
      <c r="AC86" s="191"/>
      <c r="AD86" s="191"/>
      <c r="AE86" s="191"/>
      <c r="AF86" s="194"/>
      <c r="AG86" s="194">
        <v>154.66</v>
      </c>
      <c r="AH86" s="194"/>
      <c r="AI86" s="313"/>
      <c r="AJ86" s="197"/>
      <c r="AK86" s="191"/>
      <c r="AL86" s="191"/>
      <c r="AM86" s="191"/>
      <c r="AN86" s="191"/>
      <c r="AO86" s="191"/>
      <c r="AP86" s="191"/>
      <c r="AQ86" s="191"/>
      <c r="AR86" s="191"/>
      <c r="AS86" s="191"/>
    </row>
    <row r="87" spans="1:45" s="218" customFormat="1" ht="29.25" customHeight="1" x14ac:dyDescent="0.35">
      <c r="A87" s="216">
        <f t="shared" si="28"/>
        <v>70</v>
      </c>
      <c r="B87" s="208" t="s">
        <v>382</v>
      </c>
      <c r="C87" s="217" t="s">
        <v>383</v>
      </c>
      <c r="D87" s="210" t="s">
        <v>384</v>
      </c>
      <c r="E87" s="210" t="s">
        <v>385</v>
      </c>
      <c r="F87" s="210" t="s">
        <v>879</v>
      </c>
      <c r="G87" s="131">
        <f t="shared" ref="G87:G109" si="29">AI87</f>
        <v>0</v>
      </c>
      <c r="H87" s="180">
        <f t="shared" si="22"/>
        <v>19070</v>
      </c>
      <c r="I87" s="211"/>
      <c r="J87" s="208"/>
      <c r="K87" s="208"/>
      <c r="L87" s="131">
        <f t="shared" si="27"/>
        <v>0</v>
      </c>
      <c r="M87" s="142">
        <v>0</v>
      </c>
      <c r="N87" s="142"/>
      <c r="O87" s="208"/>
      <c r="P87" s="208"/>
      <c r="Q87" s="208"/>
      <c r="R87" s="208"/>
      <c r="S87" s="208"/>
      <c r="T87" s="208"/>
      <c r="U87" s="208"/>
      <c r="V87" s="208"/>
      <c r="W87" s="131"/>
      <c r="X87" s="208"/>
      <c r="Y87" s="208"/>
      <c r="Z87" s="208"/>
      <c r="AA87" s="208"/>
      <c r="AB87" s="208"/>
      <c r="AC87" s="208"/>
      <c r="AD87" s="208"/>
      <c r="AE87" s="208"/>
      <c r="AF87" s="131"/>
      <c r="AG87" s="131">
        <v>123.05</v>
      </c>
      <c r="AH87" s="131"/>
      <c r="AI87" s="313"/>
      <c r="AJ87" s="214"/>
      <c r="AK87" s="208"/>
      <c r="AL87" s="208"/>
      <c r="AM87" s="208"/>
      <c r="AN87" s="208"/>
      <c r="AO87" s="208"/>
      <c r="AP87" s="208"/>
      <c r="AQ87" s="208"/>
      <c r="AR87" s="208"/>
      <c r="AS87" s="208"/>
    </row>
    <row r="88" spans="1:45" s="218" customFormat="1" ht="30.75" customHeight="1" x14ac:dyDescent="0.35">
      <c r="A88" s="216">
        <f t="shared" si="28"/>
        <v>71</v>
      </c>
      <c r="B88" s="208" t="s">
        <v>386</v>
      </c>
      <c r="C88" s="217" t="s">
        <v>387</v>
      </c>
      <c r="D88" s="210" t="s">
        <v>388</v>
      </c>
      <c r="E88" s="210" t="s">
        <v>389</v>
      </c>
      <c r="F88" s="210" t="s">
        <v>390</v>
      </c>
      <c r="G88" s="131"/>
      <c r="H88" s="180">
        <f t="shared" si="22"/>
        <v>19071</v>
      </c>
      <c r="I88" s="211"/>
      <c r="J88" s="208"/>
      <c r="K88" s="208"/>
      <c r="L88" s="131">
        <f t="shared" si="27"/>
        <v>0</v>
      </c>
      <c r="M88" s="142">
        <v>0</v>
      </c>
      <c r="N88" s="142"/>
      <c r="O88" s="208"/>
      <c r="P88" s="208"/>
      <c r="Q88" s="208"/>
      <c r="R88" s="208"/>
      <c r="S88" s="208"/>
      <c r="T88" s="208"/>
      <c r="U88" s="208"/>
      <c r="V88" s="208"/>
      <c r="W88" s="131"/>
      <c r="X88" s="208"/>
      <c r="Y88" s="208"/>
      <c r="Z88" s="208"/>
      <c r="AA88" s="208"/>
      <c r="AB88" s="208"/>
      <c r="AC88" s="208"/>
      <c r="AD88" s="208"/>
      <c r="AE88" s="208"/>
      <c r="AF88" s="131"/>
      <c r="AG88" s="131">
        <v>81.400000000000006</v>
      </c>
      <c r="AH88" s="131"/>
      <c r="AI88" s="313"/>
      <c r="AJ88" s="214"/>
      <c r="AK88" s="208"/>
      <c r="AL88" s="208"/>
      <c r="AM88" s="208"/>
      <c r="AN88" s="208"/>
      <c r="AO88" s="208"/>
      <c r="AP88" s="208"/>
      <c r="AQ88" s="208"/>
      <c r="AR88" s="208"/>
      <c r="AS88" s="208"/>
    </row>
    <row r="89" spans="1:45" s="70" customFormat="1" ht="26.25" customHeight="1" x14ac:dyDescent="0.35">
      <c r="A89" s="62">
        <f t="shared" si="28"/>
        <v>72</v>
      </c>
      <c r="B89" s="65" t="s">
        <v>391</v>
      </c>
      <c r="C89" s="120" t="s">
        <v>392</v>
      </c>
      <c r="D89" s="107" t="s">
        <v>393</v>
      </c>
      <c r="E89" s="107" t="s">
        <v>394</v>
      </c>
      <c r="F89" s="107" t="s">
        <v>880</v>
      </c>
      <c r="G89" s="16">
        <f t="shared" si="29"/>
        <v>871.12</v>
      </c>
      <c r="H89" s="112">
        <f t="shared" si="22"/>
        <v>19072</v>
      </c>
      <c r="I89" s="72" t="s">
        <v>926</v>
      </c>
      <c r="J89" s="65" t="s">
        <v>928</v>
      </c>
      <c r="K89" s="65" t="s">
        <v>927</v>
      </c>
      <c r="L89" s="183">
        <f t="shared" si="27"/>
        <v>6328.88</v>
      </c>
      <c r="M89" s="84">
        <v>7200</v>
      </c>
      <c r="N89" s="67"/>
      <c r="O89" s="65"/>
      <c r="P89" s="65"/>
      <c r="Q89" s="65"/>
      <c r="R89" s="65"/>
      <c r="S89" s="65"/>
      <c r="T89" s="65"/>
      <c r="U89" s="65"/>
      <c r="V89" s="65"/>
      <c r="W89" s="68"/>
      <c r="X89" s="65"/>
      <c r="Y89" s="65"/>
      <c r="Z89" s="65"/>
      <c r="AA89" s="65"/>
      <c r="AB89" s="65"/>
      <c r="AC89" s="65"/>
      <c r="AD89" s="65"/>
      <c r="AE89" s="65"/>
      <c r="AF89" s="68">
        <v>616.41999999999996</v>
      </c>
      <c r="AG89" s="68">
        <v>79.7</v>
      </c>
      <c r="AH89" s="68">
        <v>175</v>
      </c>
      <c r="AI89" s="313">
        <f t="shared" ref="AI89:AI109" si="30">AF89+AG89+AH89</f>
        <v>871.12</v>
      </c>
      <c r="AJ89" s="8"/>
      <c r="AK89" s="65"/>
      <c r="AL89" s="65"/>
      <c r="AM89" s="65"/>
      <c r="AN89" s="65"/>
      <c r="AO89" s="65"/>
      <c r="AP89" s="65"/>
      <c r="AQ89" s="65"/>
      <c r="AR89" s="65"/>
      <c r="AS89" s="65"/>
    </row>
    <row r="90" spans="1:45" s="70" customFormat="1" ht="26.25" customHeight="1" x14ac:dyDescent="0.35">
      <c r="A90" s="62">
        <f t="shared" si="28"/>
        <v>73</v>
      </c>
      <c r="B90" s="65" t="s">
        <v>395</v>
      </c>
      <c r="C90" s="120" t="s">
        <v>396</v>
      </c>
      <c r="D90" s="107" t="s">
        <v>397</v>
      </c>
      <c r="E90" s="107" t="s">
        <v>398</v>
      </c>
      <c r="F90" s="107" t="s">
        <v>399</v>
      </c>
      <c r="G90" s="16">
        <f t="shared" si="29"/>
        <v>3390.74</v>
      </c>
      <c r="H90" s="112">
        <f t="shared" si="22"/>
        <v>19073</v>
      </c>
      <c r="I90" s="72" t="s">
        <v>935</v>
      </c>
      <c r="J90" s="65" t="s">
        <v>937</v>
      </c>
      <c r="K90" s="65" t="s">
        <v>936</v>
      </c>
      <c r="L90" s="183">
        <f t="shared" si="27"/>
        <v>55609.26</v>
      </c>
      <c r="M90" s="84">
        <v>59000</v>
      </c>
      <c r="N90" s="67"/>
      <c r="O90" s="65"/>
      <c r="P90" s="65"/>
      <c r="Q90" s="65"/>
      <c r="R90" s="65"/>
      <c r="S90" s="65"/>
      <c r="T90" s="65"/>
      <c r="U90" s="65"/>
      <c r="V90" s="65"/>
      <c r="W90" s="68"/>
      <c r="X90" s="65"/>
      <c r="Y90" s="65"/>
      <c r="Z90" s="65"/>
      <c r="AA90" s="65"/>
      <c r="AB90" s="65"/>
      <c r="AC90" s="65"/>
      <c r="AD90" s="65"/>
      <c r="AE90" s="65"/>
      <c r="AF90" s="68">
        <v>2218.64</v>
      </c>
      <c r="AG90" s="68">
        <v>997.1</v>
      </c>
      <c r="AH90" s="68">
        <v>175</v>
      </c>
      <c r="AI90" s="313">
        <f t="shared" si="30"/>
        <v>3390.74</v>
      </c>
      <c r="AJ90" s="8"/>
      <c r="AK90" s="65"/>
      <c r="AL90" s="65"/>
      <c r="AM90" s="65"/>
      <c r="AN90" s="65"/>
      <c r="AO90" s="65"/>
      <c r="AP90" s="65"/>
      <c r="AQ90" s="65"/>
      <c r="AR90" s="65"/>
      <c r="AS90" s="65"/>
    </row>
    <row r="91" spans="1:45" s="144" customFormat="1" ht="27.75" customHeight="1" x14ac:dyDescent="0.35">
      <c r="A91" s="124">
        <f t="shared" si="28"/>
        <v>74</v>
      </c>
      <c r="B91" s="125" t="s">
        <v>400</v>
      </c>
      <c r="C91" s="126" t="s">
        <v>401</v>
      </c>
      <c r="D91" s="127" t="s">
        <v>402</v>
      </c>
      <c r="E91" s="127" t="s">
        <v>403</v>
      </c>
      <c r="F91" s="127" t="s">
        <v>404</v>
      </c>
      <c r="G91" s="128"/>
      <c r="H91" s="180">
        <f t="shared" si="22"/>
        <v>19074</v>
      </c>
      <c r="I91" s="141"/>
      <c r="J91" s="125"/>
      <c r="K91" s="125"/>
      <c r="L91" s="131">
        <f t="shared" si="27"/>
        <v>0</v>
      </c>
      <c r="M91" s="142">
        <v>0</v>
      </c>
      <c r="N91" s="143"/>
      <c r="O91" s="125"/>
      <c r="P91" s="125"/>
      <c r="Q91" s="125"/>
      <c r="R91" s="125"/>
      <c r="S91" s="125"/>
      <c r="T91" s="125"/>
      <c r="U91" s="125"/>
      <c r="V91" s="125"/>
      <c r="W91" s="128"/>
      <c r="X91" s="125"/>
      <c r="Y91" s="125"/>
      <c r="Z91" s="125"/>
      <c r="AA91" s="125"/>
      <c r="AB91" s="125"/>
      <c r="AC91" s="125"/>
      <c r="AD91" s="125"/>
      <c r="AE91" s="125"/>
      <c r="AF91" s="128"/>
      <c r="AG91" s="128">
        <v>253.69</v>
      </c>
      <c r="AH91" s="128"/>
      <c r="AI91" s="313"/>
      <c r="AJ91" s="136"/>
      <c r="AK91" s="125"/>
      <c r="AL91" s="125"/>
      <c r="AM91" s="125"/>
      <c r="AN91" s="125"/>
      <c r="AO91" s="125"/>
      <c r="AP91" s="125"/>
      <c r="AQ91" s="125"/>
      <c r="AR91" s="125"/>
      <c r="AS91" s="125"/>
    </row>
    <row r="92" spans="1:45" s="144" customFormat="1" ht="27" customHeight="1" x14ac:dyDescent="0.35">
      <c r="A92" s="124">
        <f t="shared" si="28"/>
        <v>75</v>
      </c>
      <c r="B92" s="125" t="s">
        <v>405</v>
      </c>
      <c r="C92" s="126" t="s">
        <v>401</v>
      </c>
      <c r="D92" s="127" t="s">
        <v>402</v>
      </c>
      <c r="E92" s="127" t="s">
        <v>406</v>
      </c>
      <c r="F92" s="127" t="s">
        <v>407</v>
      </c>
      <c r="G92" s="128"/>
      <c r="H92" s="180">
        <f t="shared" si="22"/>
        <v>19075</v>
      </c>
      <c r="I92" s="141"/>
      <c r="J92" s="125"/>
      <c r="K92" s="125"/>
      <c r="L92" s="131">
        <f t="shared" si="27"/>
        <v>0</v>
      </c>
      <c r="M92" s="142">
        <v>0</v>
      </c>
      <c r="N92" s="143"/>
      <c r="O92" s="125"/>
      <c r="P92" s="125"/>
      <c r="Q92" s="125"/>
      <c r="R92" s="125"/>
      <c r="S92" s="125"/>
      <c r="T92" s="125"/>
      <c r="U92" s="125"/>
      <c r="V92" s="125"/>
      <c r="W92" s="128"/>
      <c r="X92" s="125"/>
      <c r="Y92" s="125"/>
      <c r="Z92" s="125"/>
      <c r="AA92" s="125"/>
      <c r="AB92" s="125"/>
      <c r="AC92" s="125"/>
      <c r="AD92" s="125"/>
      <c r="AE92" s="125"/>
      <c r="AF92" s="128"/>
      <c r="AG92" s="128">
        <v>482.14</v>
      </c>
      <c r="AH92" s="128"/>
      <c r="AI92" s="313"/>
      <c r="AJ92" s="136"/>
      <c r="AK92" s="125"/>
      <c r="AL92" s="125"/>
      <c r="AM92" s="125"/>
      <c r="AN92" s="125"/>
      <c r="AO92" s="125"/>
      <c r="AP92" s="125"/>
      <c r="AQ92" s="125"/>
      <c r="AR92" s="125"/>
      <c r="AS92" s="125"/>
    </row>
    <row r="93" spans="1:45" s="144" customFormat="1" ht="27.75" customHeight="1" x14ac:dyDescent="0.35">
      <c r="A93" s="124">
        <f t="shared" si="28"/>
        <v>76</v>
      </c>
      <c r="B93" s="125" t="s">
        <v>408</v>
      </c>
      <c r="C93" s="126" t="s">
        <v>401</v>
      </c>
      <c r="D93" s="127" t="s">
        <v>409</v>
      </c>
      <c r="E93" s="127" t="s">
        <v>410</v>
      </c>
      <c r="F93" s="127" t="s">
        <v>411</v>
      </c>
      <c r="G93" s="128"/>
      <c r="H93" s="180">
        <f t="shared" si="22"/>
        <v>19076</v>
      </c>
      <c r="I93" s="141"/>
      <c r="J93" s="125"/>
      <c r="K93" s="125"/>
      <c r="L93" s="131">
        <f t="shared" si="27"/>
        <v>0</v>
      </c>
      <c r="M93" s="142">
        <v>0</v>
      </c>
      <c r="N93" s="143"/>
      <c r="O93" s="125"/>
      <c r="P93" s="125"/>
      <c r="Q93" s="125"/>
      <c r="R93" s="125"/>
      <c r="S93" s="125"/>
      <c r="T93" s="125"/>
      <c r="U93" s="125"/>
      <c r="V93" s="125"/>
      <c r="W93" s="128"/>
      <c r="X93" s="125"/>
      <c r="Y93" s="125"/>
      <c r="Z93" s="125"/>
      <c r="AA93" s="125"/>
      <c r="AB93" s="125"/>
      <c r="AC93" s="125"/>
      <c r="AD93" s="125"/>
      <c r="AE93" s="125"/>
      <c r="AF93" s="128"/>
      <c r="AG93" s="128">
        <v>710.46</v>
      </c>
      <c r="AH93" s="128"/>
      <c r="AI93" s="313"/>
      <c r="AJ93" s="136"/>
      <c r="AK93" s="125"/>
      <c r="AL93" s="125"/>
      <c r="AM93" s="125"/>
      <c r="AN93" s="125"/>
      <c r="AO93" s="125"/>
      <c r="AP93" s="125"/>
      <c r="AQ93" s="125"/>
      <c r="AR93" s="125"/>
      <c r="AS93" s="125"/>
    </row>
    <row r="94" spans="1:45" s="218" customFormat="1" ht="26.25" customHeight="1" x14ac:dyDescent="0.35">
      <c r="A94" s="216">
        <f t="shared" si="28"/>
        <v>77</v>
      </c>
      <c r="B94" s="208" t="s">
        <v>412</v>
      </c>
      <c r="C94" s="217" t="s">
        <v>413</v>
      </c>
      <c r="D94" s="210" t="s">
        <v>414</v>
      </c>
      <c r="E94" s="210" t="s">
        <v>415</v>
      </c>
      <c r="F94" s="210" t="s">
        <v>416</v>
      </c>
      <c r="G94" s="131"/>
      <c r="H94" s="180">
        <f t="shared" si="22"/>
        <v>19077</v>
      </c>
      <c r="I94" s="211"/>
      <c r="J94" s="208"/>
      <c r="K94" s="208"/>
      <c r="L94" s="131">
        <f t="shared" si="27"/>
        <v>0</v>
      </c>
      <c r="M94" s="142">
        <v>0</v>
      </c>
      <c r="N94" s="142"/>
      <c r="O94" s="208"/>
      <c r="P94" s="208"/>
      <c r="Q94" s="208"/>
      <c r="R94" s="208"/>
      <c r="S94" s="208"/>
      <c r="T94" s="208"/>
      <c r="U94" s="208"/>
      <c r="V94" s="208"/>
      <c r="W94" s="131"/>
      <c r="X94" s="208"/>
      <c r="Y94" s="208"/>
      <c r="Z94" s="208"/>
      <c r="AA94" s="208"/>
      <c r="AB94" s="208"/>
      <c r="AC94" s="208"/>
      <c r="AD94" s="208"/>
      <c r="AE94" s="208"/>
      <c r="AF94" s="131"/>
      <c r="AG94" s="131">
        <v>309.88</v>
      </c>
      <c r="AH94" s="131"/>
      <c r="AI94" s="313"/>
      <c r="AJ94" s="214"/>
      <c r="AK94" s="208"/>
      <c r="AL94" s="208"/>
      <c r="AM94" s="208"/>
      <c r="AN94" s="208"/>
      <c r="AO94" s="208"/>
      <c r="AP94" s="208"/>
      <c r="AQ94" s="208"/>
      <c r="AR94" s="208"/>
      <c r="AS94" s="208"/>
    </row>
    <row r="95" spans="1:45" s="218" customFormat="1" ht="30.75" customHeight="1" x14ac:dyDescent="0.35">
      <c r="A95" s="216">
        <f t="shared" si="28"/>
        <v>78</v>
      </c>
      <c r="B95" s="208" t="s">
        <v>417</v>
      </c>
      <c r="C95" s="217" t="s">
        <v>418</v>
      </c>
      <c r="D95" s="210" t="s">
        <v>881</v>
      </c>
      <c r="E95" s="210" t="s">
        <v>419</v>
      </c>
      <c r="F95" s="210" t="s">
        <v>882</v>
      </c>
      <c r="G95" s="131"/>
      <c r="H95" s="180">
        <f t="shared" si="22"/>
        <v>19078</v>
      </c>
      <c r="I95" s="211"/>
      <c r="J95" s="208"/>
      <c r="K95" s="208"/>
      <c r="L95" s="131">
        <f t="shared" si="27"/>
        <v>0</v>
      </c>
      <c r="M95" s="142">
        <v>0</v>
      </c>
      <c r="N95" s="142"/>
      <c r="O95" s="208"/>
      <c r="P95" s="208"/>
      <c r="Q95" s="208"/>
      <c r="R95" s="208"/>
      <c r="S95" s="208"/>
      <c r="T95" s="208"/>
      <c r="U95" s="208"/>
      <c r="V95" s="208"/>
      <c r="W95" s="131"/>
      <c r="X95" s="208"/>
      <c r="Y95" s="208"/>
      <c r="Z95" s="208"/>
      <c r="AA95" s="208"/>
      <c r="AB95" s="208"/>
      <c r="AC95" s="208"/>
      <c r="AD95" s="208"/>
      <c r="AE95" s="208"/>
      <c r="AF95" s="131"/>
      <c r="AG95" s="131">
        <v>910.4</v>
      </c>
      <c r="AH95" s="131"/>
      <c r="AI95" s="313"/>
      <c r="AJ95" s="214"/>
      <c r="AK95" s="208"/>
      <c r="AL95" s="208"/>
      <c r="AM95" s="208"/>
      <c r="AN95" s="208"/>
      <c r="AO95" s="208"/>
      <c r="AP95" s="208"/>
      <c r="AQ95" s="208"/>
      <c r="AR95" s="208"/>
      <c r="AS95" s="208"/>
    </row>
    <row r="96" spans="1:45" s="70" customFormat="1" ht="27.75" customHeight="1" x14ac:dyDescent="0.35">
      <c r="A96" s="62">
        <f t="shared" si="28"/>
        <v>79</v>
      </c>
      <c r="B96" s="6" t="s">
        <v>420</v>
      </c>
      <c r="C96" s="120" t="s">
        <v>421</v>
      </c>
      <c r="D96" s="107" t="s">
        <v>422</v>
      </c>
      <c r="E96" s="107" t="s">
        <v>423</v>
      </c>
      <c r="F96" s="107" t="s">
        <v>883</v>
      </c>
      <c r="G96" s="16">
        <f t="shared" si="29"/>
        <v>3222</v>
      </c>
      <c r="H96" s="112">
        <f t="shared" si="22"/>
        <v>19079</v>
      </c>
      <c r="I96" s="72" t="s">
        <v>938</v>
      </c>
      <c r="J96" s="65" t="s">
        <v>940</v>
      </c>
      <c r="K96" s="65" t="s">
        <v>939</v>
      </c>
      <c r="L96" s="183">
        <f t="shared" si="27"/>
        <v>21778</v>
      </c>
      <c r="M96" s="84">
        <v>25000</v>
      </c>
      <c r="N96" s="67"/>
      <c r="O96" s="65"/>
      <c r="P96" s="65"/>
      <c r="Q96" s="65"/>
      <c r="R96" s="65"/>
      <c r="S96" s="65"/>
      <c r="T96" s="65"/>
      <c r="U96" s="65"/>
      <c r="V96" s="65"/>
      <c r="W96" s="68"/>
      <c r="X96" s="65"/>
      <c r="Y96" s="65"/>
      <c r="Z96" s="65"/>
      <c r="AA96" s="65"/>
      <c r="AB96" s="65"/>
      <c r="AC96" s="65"/>
      <c r="AD96" s="65"/>
      <c r="AE96" s="65"/>
      <c r="AF96" s="68">
        <v>2366.92</v>
      </c>
      <c r="AG96" s="68">
        <v>680.08</v>
      </c>
      <c r="AH96" s="68">
        <v>175</v>
      </c>
      <c r="AI96" s="313">
        <f t="shared" si="30"/>
        <v>3222</v>
      </c>
      <c r="AJ96" s="8"/>
      <c r="AK96" s="65"/>
      <c r="AL96" s="65"/>
      <c r="AM96" s="65"/>
      <c r="AN96" s="65"/>
      <c r="AO96" s="65"/>
      <c r="AP96" s="65"/>
      <c r="AQ96" s="65"/>
      <c r="AR96" s="65"/>
      <c r="AS96" s="65"/>
    </row>
    <row r="97" spans="1:45" s="70" customFormat="1" ht="27.75" customHeight="1" x14ac:dyDescent="0.35">
      <c r="A97" s="62">
        <f t="shared" si="28"/>
        <v>80</v>
      </c>
      <c r="B97" s="6" t="s">
        <v>424</v>
      </c>
      <c r="C97" s="120" t="s">
        <v>421</v>
      </c>
      <c r="D97" s="107" t="s">
        <v>422</v>
      </c>
      <c r="E97" s="107" t="s">
        <v>425</v>
      </c>
      <c r="F97" s="107" t="s">
        <v>884</v>
      </c>
      <c r="G97" s="16">
        <f t="shared" si="29"/>
        <v>5299.46</v>
      </c>
      <c r="H97" s="112">
        <f t="shared" si="22"/>
        <v>19080</v>
      </c>
      <c r="I97" s="72" t="s">
        <v>941</v>
      </c>
      <c r="J97" s="65" t="s">
        <v>943</v>
      </c>
      <c r="K97" s="65" t="s">
        <v>942</v>
      </c>
      <c r="L97" s="183">
        <f t="shared" si="27"/>
        <v>34700.54</v>
      </c>
      <c r="M97" s="84">
        <v>40000</v>
      </c>
      <c r="N97" s="67"/>
      <c r="O97" s="65"/>
      <c r="P97" s="65"/>
      <c r="Q97" s="65"/>
      <c r="R97" s="65"/>
      <c r="S97" s="65"/>
      <c r="T97" s="65"/>
      <c r="U97" s="65"/>
      <c r="V97" s="65"/>
      <c r="W97" s="68"/>
      <c r="X97" s="65"/>
      <c r="Y97" s="65"/>
      <c r="Z97" s="65"/>
      <c r="AA97" s="65"/>
      <c r="AB97" s="65"/>
      <c r="AC97" s="65"/>
      <c r="AD97" s="65"/>
      <c r="AE97" s="65"/>
      <c r="AF97" s="68">
        <v>3981.86</v>
      </c>
      <c r="AG97" s="68">
        <v>1142.5999999999999</v>
      </c>
      <c r="AH97" s="68">
        <v>175</v>
      </c>
      <c r="AI97" s="313">
        <f t="shared" si="30"/>
        <v>5299.46</v>
      </c>
      <c r="AJ97" s="8"/>
      <c r="AK97" s="65"/>
      <c r="AL97" s="65"/>
      <c r="AM97" s="65"/>
      <c r="AN97" s="65"/>
      <c r="AO97" s="65"/>
      <c r="AP97" s="65"/>
      <c r="AQ97" s="65"/>
      <c r="AR97" s="65"/>
      <c r="AS97" s="65"/>
    </row>
    <row r="98" spans="1:45" s="218" customFormat="1" ht="30" customHeight="1" x14ac:dyDescent="0.35">
      <c r="A98" s="216">
        <f t="shared" si="28"/>
        <v>81</v>
      </c>
      <c r="B98" s="208" t="s">
        <v>426</v>
      </c>
      <c r="C98" s="217" t="s">
        <v>427</v>
      </c>
      <c r="D98" s="210" t="s">
        <v>428</v>
      </c>
      <c r="E98" s="210" t="s">
        <v>429</v>
      </c>
      <c r="F98" s="210" t="s">
        <v>885</v>
      </c>
      <c r="G98" s="131"/>
      <c r="H98" s="180">
        <f t="shared" si="22"/>
        <v>19081</v>
      </c>
      <c r="I98" s="211"/>
      <c r="J98" s="208"/>
      <c r="K98" s="208"/>
      <c r="L98" s="131">
        <f t="shared" si="27"/>
        <v>0</v>
      </c>
      <c r="M98" s="142">
        <v>0</v>
      </c>
      <c r="N98" s="142"/>
      <c r="O98" s="208"/>
      <c r="P98" s="208"/>
      <c r="Q98" s="208"/>
      <c r="R98" s="208"/>
      <c r="S98" s="208"/>
      <c r="T98" s="208"/>
      <c r="U98" s="208"/>
      <c r="V98" s="208"/>
      <c r="W98" s="131"/>
      <c r="X98" s="208"/>
      <c r="Y98" s="208"/>
      <c r="Z98" s="208"/>
      <c r="AA98" s="208"/>
      <c r="AB98" s="208"/>
      <c r="AC98" s="208"/>
      <c r="AD98" s="208"/>
      <c r="AE98" s="208"/>
      <c r="AF98" s="131"/>
      <c r="AG98" s="131">
        <v>691.6</v>
      </c>
      <c r="AH98" s="131"/>
      <c r="AI98" s="313"/>
      <c r="AJ98" s="214"/>
      <c r="AK98" s="208"/>
      <c r="AL98" s="208"/>
      <c r="AM98" s="208"/>
      <c r="AN98" s="208"/>
      <c r="AO98" s="208"/>
      <c r="AP98" s="208"/>
      <c r="AQ98" s="208"/>
      <c r="AR98" s="208"/>
      <c r="AS98" s="208"/>
    </row>
    <row r="99" spans="1:45" s="70" customFormat="1" ht="30" customHeight="1" x14ac:dyDescent="0.35">
      <c r="A99" s="62">
        <f t="shared" si="28"/>
        <v>82</v>
      </c>
      <c r="B99" s="6" t="s">
        <v>430</v>
      </c>
      <c r="C99" s="120" t="s">
        <v>190</v>
      </c>
      <c r="D99" s="107" t="s">
        <v>247</v>
      </c>
      <c r="E99" s="107" t="s">
        <v>431</v>
      </c>
      <c r="F99" s="107" t="s">
        <v>432</v>
      </c>
      <c r="G99" s="16">
        <f t="shared" si="29"/>
        <v>3386.43</v>
      </c>
      <c r="H99" s="112">
        <f t="shared" si="22"/>
        <v>19082</v>
      </c>
      <c r="I99" s="243" t="s">
        <v>918</v>
      </c>
      <c r="J99" s="75" t="s">
        <v>920</v>
      </c>
      <c r="K99" s="73" t="s">
        <v>922</v>
      </c>
      <c r="L99" s="183">
        <f t="shared" si="27"/>
        <v>38713.57</v>
      </c>
      <c r="M99" s="84">
        <v>42100</v>
      </c>
      <c r="N99" s="67"/>
      <c r="O99" s="65"/>
      <c r="P99" s="65"/>
      <c r="Q99" s="65"/>
      <c r="R99" s="65"/>
      <c r="S99" s="65"/>
      <c r="T99" s="65"/>
      <c r="U99" s="65"/>
      <c r="V99" s="65"/>
      <c r="W99" s="68"/>
      <c r="X99" s="65"/>
      <c r="Y99" s="65"/>
      <c r="Z99" s="65"/>
      <c r="AA99" s="65"/>
      <c r="AB99" s="65"/>
      <c r="AC99" s="65"/>
      <c r="AD99" s="65"/>
      <c r="AE99" s="65"/>
      <c r="AF99" s="68">
        <v>2661.41</v>
      </c>
      <c r="AG99" s="68">
        <v>550.02</v>
      </c>
      <c r="AH99" s="68">
        <v>175</v>
      </c>
      <c r="AI99" s="313">
        <f t="shared" si="30"/>
        <v>3386.43</v>
      </c>
      <c r="AJ99" s="8"/>
      <c r="AK99" s="65"/>
      <c r="AL99" s="65"/>
      <c r="AM99" s="65"/>
      <c r="AN99" s="65"/>
      <c r="AO99" s="65"/>
      <c r="AP99" s="65"/>
      <c r="AQ99" s="65"/>
      <c r="AR99" s="65"/>
      <c r="AS99" s="65"/>
    </row>
    <row r="100" spans="1:45" s="70" customFormat="1" ht="28.5" customHeight="1" x14ac:dyDescent="0.35">
      <c r="A100" s="62">
        <f t="shared" si="28"/>
        <v>83</v>
      </c>
      <c r="B100" s="6" t="s">
        <v>433</v>
      </c>
      <c r="C100" s="120" t="s">
        <v>190</v>
      </c>
      <c r="D100" s="107" t="s">
        <v>247</v>
      </c>
      <c r="E100" s="107" t="s">
        <v>434</v>
      </c>
      <c r="F100" s="107" t="s">
        <v>435</v>
      </c>
      <c r="G100" s="16">
        <f t="shared" si="29"/>
        <v>2152.54</v>
      </c>
      <c r="H100" s="112">
        <f t="shared" si="22"/>
        <v>19083</v>
      </c>
      <c r="I100" s="72" t="s">
        <v>944</v>
      </c>
      <c r="J100" s="65" t="s">
        <v>946</v>
      </c>
      <c r="K100" s="65" t="s">
        <v>945</v>
      </c>
      <c r="L100" s="183">
        <f t="shared" si="27"/>
        <v>29847.46</v>
      </c>
      <c r="M100" s="84">
        <v>32000</v>
      </c>
      <c r="N100" s="67"/>
      <c r="O100" s="65"/>
      <c r="P100" s="65"/>
      <c r="Q100" s="65"/>
      <c r="R100" s="65"/>
      <c r="S100" s="65"/>
      <c r="T100" s="65"/>
      <c r="U100" s="65"/>
      <c r="V100" s="65"/>
      <c r="W100" s="68"/>
      <c r="X100" s="65"/>
      <c r="Y100" s="65"/>
      <c r="Z100" s="65"/>
      <c r="AA100" s="65"/>
      <c r="AB100" s="65"/>
      <c r="AC100" s="65"/>
      <c r="AD100" s="65"/>
      <c r="AE100" s="65"/>
      <c r="AF100" s="68">
        <v>1657.13</v>
      </c>
      <c r="AG100" s="68">
        <v>320.41000000000003</v>
      </c>
      <c r="AH100" s="68">
        <v>175</v>
      </c>
      <c r="AI100" s="313">
        <f t="shared" si="30"/>
        <v>2152.54</v>
      </c>
      <c r="AJ100" s="8"/>
      <c r="AK100" s="65"/>
      <c r="AL100" s="65"/>
      <c r="AM100" s="65"/>
      <c r="AN100" s="65"/>
      <c r="AO100" s="65"/>
      <c r="AP100" s="65"/>
      <c r="AQ100" s="65"/>
      <c r="AR100" s="65"/>
      <c r="AS100" s="65"/>
    </row>
    <row r="101" spans="1:45" s="198" customFormat="1" ht="30" customHeight="1" x14ac:dyDescent="0.35">
      <c r="A101" s="190">
        <f>A100+1</f>
        <v>84</v>
      </c>
      <c r="B101" s="191" t="s">
        <v>436</v>
      </c>
      <c r="C101" s="199" t="s">
        <v>190</v>
      </c>
      <c r="D101" s="193" t="s">
        <v>247</v>
      </c>
      <c r="E101" s="193" t="s">
        <v>437</v>
      </c>
      <c r="F101" s="193" t="s">
        <v>438</v>
      </c>
      <c r="G101" s="194"/>
      <c r="H101" s="185">
        <f t="shared" si="22"/>
        <v>19084</v>
      </c>
      <c r="I101" s="195"/>
      <c r="J101" s="191"/>
      <c r="K101" s="191"/>
      <c r="L101" s="194">
        <f t="shared" si="27"/>
        <v>0</v>
      </c>
      <c r="M101" s="196">
        <v>0</v>
      </c>
      <c r="N101" s="196"/>
      <c r="O101" s="191"/>
      <c r="P101" s="191"/>
      <c r="Q101" s="191"/>
      <c r="R101" s="191"/>
      <c r="S101" s="191"/>
      <c r="T101" s="191"/>
      <c r="U101" s="191"/>
      <c r="V101" s="191"/>
      <c r="W101" s="194"/>
      <c r="X101" s="191"/>
      <c r="Y101" s="191"/>
      <c r="Z101" s="191"/>
      <c r="AA101" s="191"/>
      <c r="AB101" s="191"/>
      <c r="AC101" s="191"/>
      <c r="AD101" s="191"/>
      <c r="AE101" s="191"/>
      <c r="AF101" s="194"/>
      <c r="AG101" s="194">
        <v>876.52</v>
      </c>
      <c r="AH101" s="194"/>
      <c r="AI101" s="313"/>
      <c r="AJ101" s="197"/>
      <c r="AK101" s="191"/>
      <c r="AL101" s="191"/>
      <c r="AM101" s="191"/>
      <c r="AN101" s="191"/>
      <c r="AO101" s="191"/>
      <c r="AP101" s="191"/>
      <c r="AQ101" s="191"/>
      <c r="AR101" s="191"/>
      <c r="AS101" s="191"/>
    </row>
    <row r="102" spans="1:45" s="70" customFormat="1" ht="29.25" customHeight="1" x14ac:dyDescent="0.35">
      <c r="A102" s="62">
        <f t="shared" ref="A102:A109" si="31">A101+1</f>
        <v>85</v>
      </c>
      <c r="B102" s="65" t="s">
        <v>439</v>
      </c>
      <c r="C102" s="120" t="s">
        <v>190</v>
      </c>
      <c r="D102" s="107" t="s">
        <v>247</v>
      </c>
      <c r="E102" s="107" t="s">
        <v>440</v>
      </c>
      <c r="F102" s="107" t="s">
        <v>886</v>
      </c>
      <c r="G102" s="16">
        <f t="shared" si="29"/>
        <v>1383.07</v>
      </c>
      <c r="H102" s="112">
        <f t="shared" si="22"/>
        <v>19085</v>
      </c>
      <c r="I102" s="72" t="s">
        <v>947</v>
      </c>
      <c r="J102" s="65" t="s">
        <v>949</v>
      </c>
      <c r="K102" s="65" t="s">
        <v>948</v>
      </c>
      <c r="L102" s="183">
        <f t="shared" si="27"/>
        <v>8616.93</v>
      </c>
      <c r="M102" s="84">
        <v>10000</v>
      </c>
      <c r="N102" s="67"/>
      <c r="O102" s="65"/>
      <c r="P102" s="65"/>
      <c r="Q102" s="65"/>
      <c r="R102" s="65"/>
      <c r="S102" s="65"/>
      <c r="T102" s="65"/>
      <c r="U102" s="65"/>
      <c r="V102" s="65"/>
      <c r="W102" s="68"/>
      <c r="X102" s="65"/>
      <c r="Y102" s="65"/>
      <c r="Z102" s="65"/>
      <c r="AA102" s="65"/>
      <c r="AB102" s="65"/>
      <c r="AC102" s="65"/>
      <c r="AD102" s="65"/>
      <c r="AE102" s="65"/>
      <c r="AF102" s="68">
        <v>1002.17</v>
      </c>
      <c r="AG102" s="68">
        <v>205.9</v>
      </c>
      <c r="AH102" s="68">
        <v>175</v>
      </c>
      <c r="AI102" s="313">
        <f t="shared" si="30"/>
        <v>1383.07</v>
      </c>
      <c r="AJ102" s="8"/>
      <c r="AK102" s="65"/>
      <c r="AL102" s="65"/>
      <c r="AM102" s="65"/>
      <c r="AN102" s="65"/>
      <c r="AO102" s="65"/>
      <c r="AP102" s="65"/>
      <c r="AQ102" s="65"/>
      <c r="AR102" s="65"/>
      <c r="AS102" s="65"/>
    </row>
    <row r="103" spans="1:45" s="218" customFormat="1" ht="28.5" customHeight="1" x14ac:dyDescent="0.35">
      <c r="A103" s="216">
        <f t="shared" si="31"/>
        <v>86</v>
      </c>
      <c r="B103" s="208" t="s">
        <v>441</v>
      </c>
      <c r="C103" s="217" t="s">
        <v>442</v>
      </c>
      <c r="D103" s="210" t="s">
        <v>443</v>
      </c>
      <c r="E103" s="210" t="s">
        <v>444</v>
      </c>
      <c r="F103" s="210" t="s">
        <v>445</v>
      </c>
      <c r="G103" s="131"/>
      <c r="H103" s="180">
        <f t="shared" si="22"/>
        <v>19086</v>
      </c>
      <c r="I103" s="211"/>
      <c r="J103" s="208"/>
      <c r="K103" s="208"/>
      <c r="L103" s="131">
        <f t="shared" si="27"/>
        <v>0</v>
      </c>
      <c r="M103" s="142">
        <v>0</v>
      </c>
      <c r="N103" s="142"/>
      <c r="O103" s="208"/>
      <c r="P103" s="208"/>
      <c r="Q103" s="208"/>
      <c r="R103" s="208"/>
      <c r="S103" s="208"/>
      <c r="T103" s="208"/>
      <c r="U103" s="208"/>
      <c r="V103" s="208"/>
      <c r="W103" s="131"/>
      <c r="X103" s="208"/>
      <c r="Y103" s="208"/>
      <c r="Z103" s="208"/>
      <c r="AA103" s="208"/>
      <c r="AB103" s="208"/>
      <c r="AC103" s="208"/>
      <c r="AD103" s="208"/>
      <c r="AE103" s="208"/>
      <c r="AF103" s="131"/>
      <c r="AG103" s="131">
        <v>291.95999999999998</v>
      </c>
      <c r="AH103" s="131"/>
      <c r="AI103" s="313"/>
      <c r="AJ103" s="214"/>
      <c r="AK103" s="208"/>
      <c r="AL103" s="208"/>
      <c r="AM103" s="208"/>
      <c r="AN103" s="208"/>
      <c r="AO103" s="208"/>
      <c r="AP103" s="208"/>
      <c r="AQ103" s="208"/>
      <c r="AR103" s="208"/>
      <c r="AS103" s="208"/>
    </row>
    <row r="104" spans="1:45" s="70" customFormat="1" ht="26.25" customHeight="1" x14ac:dyDescent="0.35">
      <c r="A104" s="62">
        <f t="shared" si="31"/>
        <v>87</v>
      </c>
      <c r="B104" s="65" t="s">
        <v>446</v>
      </c>
      <c r="C104" s="120" t="s">
        <v>447</v>
      </c>
      <c r="D104" s="107" t="s">
        <v>448</v>
      </c>
      <c r="E104" s="107" t="s">
        <v>449</v>
      </c>
      <c r="F104" s="107" t="s">
        <v>450</v>
      </c>
      <c r="G104" s="16">
        <f t="shared" si="29"/>
        <v>4408.7</v>
      </c>
      <c r="H104" s="112">
        <f t="shared" si="22"/>
        <v>19087</v>
      </c>
      <c r="I104" s="72" t="s">
        <v>918</v>
      </c>
      <c r="J104" s="75" t="s">
        <v>920</v>
      </c>
      <c r="K104" s="73" t="s">
        <v>922</v>
      </c>
      <c r="L104" s="183">
        <f t="shared" si="27"/>
        <v>60691.3</v>
      </c>
      <c r="M104" s="84">
        <v>65100</v>
      </c>
      <c r="N104" s="67"/>
      <c r="O104" s="65"/>
      <c r="P104" s="65"/>
      <c r="Q104" s="65"/>
      <c r="R104" s="65"/>
      <c r="S104" s="65"/>
      <c r="T104" s="65"/>
      <c r="U104" s="65"/>
      <c r="V104" s="65"/>
      <c r="W104" s="68"/>
      <c r="X104" s="65"/>
      <c r="Y104" s="65"/>
      <c r="Z104" s="65"/>
      <c r="AA104" s="65"/>
      <c r="AB104" s="65"/>
      <c r="AC104" s="65"/>
      <c r="AD104" s="65"/>
      <c r="AE104" s="65"/>
      <c r="AF104" s="68">
        <v>3286.05</v>
      </c>
      <c r="AG104" s="68">
        <v>947.65</v>
      </c>
      <c r="AH104" s="68">
        <v>175</v>
      </c>
      <c r="AI104" s="313">
        <f t="shared" si="30"/>
        <v>4408.7</v>
      </c>
      <c r="AJ104" s="8"/>
      <c r="AK104" s="65"/>
      <c r="AL104" s="65"/>
      <c r="AM104" s="65"/>
      <c r="AN104" s="65"/>
      <c r="AO104" s="65"/>
      <c r="AP104" s="65"/>
      <c r="AQ104" s="65"/>
      <c r="AR104" s="65"/>
      <c r="AS104" s="65"/>
    </row>
    <row r="105" spans="1:45" s="144" customFormat="1" ht="26.25" customHeight="1" x14ac:dyDescent="0.35">
      <c r="A105" s="124">
        <f t="shared" si="31"/>
        <v>88</v>
      </c>
      <c r="B105" s="125" t="s">
        <v>451</v>
      </c>
      <c r="C105" s="186" t="s">
        <v>452</v>
      </c>
      <c r="D105" s="127" t="s">
        <v>453</v>
      </c>
      <c r="E105" s="127" t="s">
        <v>454</v>
      </c>
      <c r="F105" s="127" t="s">
        <v>455</v>
      </c>
      <c r="G105" s="128"/>
      <c r="H105" s="180">
        <f t="shared" si="22"/>
        <v>19088</v>
      </c>
      <c r="I105" s="141"/>
      <c r="J105" s="125"/>
      <c r="K105" s="125"/>
      <c r="L105" s="131">
        <f t="shared" si="27"/>
        <v>0</v>
      </c>
      <c r="M105" s="142">
        <v>0</v>
      </c>
      <c r="N105" s="143"/>
      <c r="O105" s="125"/>
      <c r="P105" s="125"/>
      <c r="Q105" s="125"/>
      <c r="R105" s="125"/>
      <c r="S105" s="125"/>
      <c r="T105" s="125"/>
      <c r="U105" s="125"/>
      <c r="V105" s="125"/>
      <c r="W105" s="128"/>
      <c r="X105" s="125"/>
      <c r="Y105" s="125"/>
      <c r="Z105" s="125"/>
      <c r="AA105" s="125"/>
      <c r="AB105" s="125"/>
      <c r="AC105" s="125"/>
      <c r="AD105" s="125"/>
      <c r="AE105" s="125"/>
      <c r="AF105" s="128"/>
      <c r="AG105" s="128">
        <v>848.78</v>
      </c>
      <c r="AH105" s="128"/>
      <c r="AI105" s="313"/>
      <c r="AJ105" s="136"/>
      <c r="AK105" s="125"/>
      <c r="AL105" s="125"/>
      <c r="AM105" s="125"/>
      <c r="AN105" s="125"/>
      <c r="AO105" s="125"/>
      <c r="AP105" s="125"/>
      <c r="AQ105" s="125"/>
      <c r="AR105" s="125"/>
      <c r="AS105" s="125"/>
    </row>
    <row r="106" spans="1:45" s="144" customFormat="1" ht="26.25" customHeight="1" x14ac:dyDescent="0.35">
      <c r="A106" s="124">
        <f t="shared" si="31"/>
        <v>89</v>
      </c>
      <c r="B106" s="125" t="s">
        <v>456</v>
      </c>
      <c r="C106" s="186" t="s">
        <v>457</v>
      </c>
      <c r="D106" s="127" t="s">
        <v>458</v>
      </c>
      <c r="E106" s="127" t="s">
        <v>459</v>
      </c>
      <c r="F106" s="127" t="s">
        <v>460</v>
      </c>
      <c r="G106" s="128"/>
      <c r="H106" s="180"/>
      <c r="I106" s="141"/>
      <c r="J106" s="125"/>
      <c r="K106" s="125"/>
      <c r="L106" s="131"/>
      <c r="M106" s="142">
        <v>0</v>
      </c>
      <c r="N106" s="143"/>
      <c r="O106" s="125"/>
      <c r="P106" s="125"/>
      <c r="Q106" s="125"/>
      <c r="R106" s="125"/>
      <c r="S106" s="125"/>
      <c r="T106" s="125"/>
      <c r="U106" s="125"/>
      <c r="V106" s="125"/>
      <c r="W106" s="128"/>
      <c r="X106" s="125"/>
      <c r="Y106" s="125"/>
      <c r="Z106" s="125"/>
      <c r="AA106" s="125"/>
      <c r="AB106" s="125"/>
      <c r="AC106" s="125"/>
      <c r="AD106" s="125"/>
      <c r="AE106" s="125"/>
      <c r="AF106" s="128"/>
      <c r="AG106" s="128">
        <v>150.08000000000001</v>
      </c>
      <c r="AH106" s="128"/>
      <c r="AI106" s="313"/>
      <c r="AJ106" s="136"/>
      <c r="AK106" s="125"/>
      <c r="AL106" s="125"/>
      <c r="AM106" s="125"/>
      <c r="AN106" s="125"/>
      <c r="AO106" s="125"/>
      <c r="AP106" s="125"/>
      <c r="AQ106" s="125"/>
      <c r="AR106" s="125"/>
      <c r="AS106" s="125"/>
    </row>
    <row r="107" spans="1:45" s="179" customFormat="1" ht="30.75" customHeight="1" x14ac:dyDescent="0.35">
      <c r="A107" s="177">
        <f t="shared" si="31"/>
        <v>90</v>
      </c>
      <c r="B107" s="166" t="s">
        <v>461</v>
      </c>
      <c r="C107" s="167" t="s">
        <v>462</v>
      </c>
      <c r="D107" s="168" t="s">
        <v>463</v>
      </c>
      <c r="E107" s="168" t="s">
        <v>464</v>
      </c>
      <c r="F107" s="168" t="s">
        <v>465</v>
      </c>
      <c r="G107" s="169"/>
      <c r="H107" s="140">
        <f t="shared" si="22"/>
        <v>19090</v>
      </c>
      <c r="I107" s="176"/>
      <c r="J107" s="166"/>
      <c r="K107" s="166"/>
      <c r="L107" s="169">
        <f t="shared" si="27"/>
        <v>0</v>
      </c>
      <c r="M107" s="178">
        <v>0</v>
      </c>
      <c r="N107" s="178"/>
      <c r="O107" s="166"/>
      <c r="P107" s="166"/>
      <c r="Q107" s="166"/>
      <c r="R107" s="166"/>
      <c r="S107" s="166"/>
      <c r="T107" s="166"/>
      <c r="U107" s="166"/>
      <c r="V107" s="166"/>
      <c r="W107" s="169"/>
      <c r="X107" s="166"/>
      <c r="Y107" s="166"/>
      <c r="Z107" s="166"/>
      <c r="AA107" s="166"/>
      <c r="AB107" s="166"/>
      <c r="AC107" s="166"/>
      <c r="AD107" s="166"/>
      <c r="AE107" s="166"/>
      <c r="AF107" s="169"/>
      <c r="AG107" s="169">
        <v>816.24</v>
      </c>
      <c r="AH107" s="169"/>
      <c r="AI107" s="313"/>
      <c r="AJ107" s="174"/>
      <c r="AK107" s="166"/>
      <c r="AL107" s="166"/>
      <c r="AM107" s="166"/>
      <c r="AN107" s="166"/>
      <c r="AO107" s="166"/>
      <c r="AP107" s="166"/>
      <c r="AQ107" s="166"/>
      <c r="AR107" s="166"/>
      <c r="AS107" s="166"/>
    </row>
    <row r="108" spans="1:45" s="179" customFormat="1" ht="24" customHeight="1" x14ac:dyDescent="0.35">
      <c r="A108" s="177">
        <f t="shared" si="31"/>
        <v>91</v>
      </c>
      <c r="B108" s="166" t="s">
        <v>466</v>
      </c>
      <c r="C108" s="167" t="s">
        <v>462</v>
      </c>
      <c r="D108" s="168" t="s">
        <v>467</v>
      </c>
      <c r="E108" s="168" t="s">
        <v>468</v>
      </c>
      <c r="F108" s="168" t="s">
        <v>469</v>
      </c>
      <c r="G108" s="169"/>
      <c r="H108" s="140">
        <f t="shared" si="22"/>
        <v>19091</v>
      </c>
      <c r="I108" s="176"/>
      <c r="J108" s="166"/>
      <c r="K108" s="166"/>
      <c r="L108" s="169">
        <f t="shared" si="27"/>
        <v>0</v>
      </c>
      <c r="M108" s="178">
        <v>0</v>
      </c>
      <c r="N108" s="178"/>
      <c r="O108" s="166"/>
      <c r="P108" s="166"/>
      <c r="Q108" s="166"/>
      <c r="R108" s="166"/>
      <c r="S108" s="166"/>
      <c r="T108" s="166"/>
      <c r="U108" s="166"/>
      <c r="V108" s="166"/>
      <c r="W108" s="169"/>
      <c r="X108" s="166"/>
      <c r="Y108" s="166"/>
      <c r="Z108" s="166"/>
      <c r="AA108" s="166"/>
      <c r="AB108" s="166"/>
      <c r="AC108" s="166"/>
      <c r="AD108" s="166"/>
      <c r="AE108" s="166"/>
      <c r="AF108" s="169"/>
      <c r="AG108" s="169">
        <v>288.66000000000003</v>
      </c>
      <c r="AH108" s="169"/>
      <c r="AI108" s="313"/>
      <c r="AJ108" s="174"/>
      <c r="AK108" s="166"/>
      <c r="AL108" s="166"/>
      <c r="AM108" s="166"/>
      <c r="AN108" s="166"/>
      <c r="AO108" s="166"/>
      <c r="AP108" s="166"/>
      <c r="AQ108" s="166"/>
      <c r="AR108" s="166"/>
      <c r="AS108" s="166"/>
    </row>
    <row r="109" spans="1:45" s="70" customFormat="1" ht="27.75" customHeight="1" x14ac:dyDescent="0.35">
      <c r="A109" s="62">
        <f t="shared" si="31"/>
        <v>92</v>
      </c>
      <c r="B109" s="65" t="s">
        <v>470</v>
      </c>
      <c r="C109" s="139" t="s">
        <v>471</v>
      </c>
      <c r="D109" s="107" t="s">
        <v>472</v>
      </c>
      <c r="E109" s="107" t="s">
        <v>473</v>
      </c>
      <c r="F109" s="107" t="s">
        <v>472</v>
      </c>
      <c r="G109" s="16">
        <f t="shared" si="29"/>
        <v>6029.4</v>
      </c>
      <c r="H109" s="112">
        <f t="shared" si="22"/>
        <v>19092</v>
      </c>
      <c r="I109" s="72" t="s">
        <v>950</v>
      </c>
      <c r="J109" s="65" t="s">
        <v>952</v>
      </c>
      <c r="K109" s="65" t="s">
        <v>951</v>
      </c>
      <c r="L109" s="183">
        <f t="shared" si="27"/>
        <v>103970.6</v>
      </c>
      <c r="M109" s="84">
        <v>110000</v>
      </c>
      <c r="N109" s="67"/>
      <c r="O109" s="65"/>
      <c r="P109" s="65"/>
      <c r="Q109" s="65"/>
      <c r="R109" s="65"/>
      <c r="S109" s="65"/>
      <c r="T109" s="65"/>
      <c r="U109" s="65"/>
      <c r="V109" s="65"/>
      <c r="W109" s="68"/>
      <c r="X109" s="65"/>
      <c r="Y109" s="65"/>
      <c r="Z109" s="65"/>
      <c r="AA109" s="65"/>
      <c r="AB109" s="65"/>
      <c r="AC109" s="65"/>
      <c r="AD109" s="65"/>
      <c r="AE109" s="65"/>
      <c r="AF109" s="68">
        <v>4853.24</v>
      </c>
      <c r="AG109" s="68">
        <v>1001.16</v>
      </c>
      <c r="AH109" s="68">
        <v>175</v>
      </c>
      <c r="AI109" s="313">
        <f t="shared" si="30"/>
        <v>6029.4</v>
      </c>
      <c r="AJ109" s="8"/>
      <c r="AK109" s="65"/>
      <c r="AL109" s="65"/>
      <c r="AM109" s="65"/>
      <c r="AN109" s="65"/>
      <c r="AO109" s="65"/>
      <c r="AP109" s="65"/>
      <c r="AQ109" s="65"/>
      <c r="AR109" s="65"/>
      <c r="AS109" s="65"/>
    </row>
    <row r="110" spans="1:45" s="9" customFormat="1" ht="15.75" customHeight="1" x14ac:dyDescent="0.35">
      <c r="A110" s="35"/>
      <c r="B110" s="34" t="s">
        <v>7</v>
      </c>
      <c r="C110" s="97"/>
      <c r="D110" s="89"/>
      <c r="E110" s="103"/>
      <c r="F110" s="43"/>
      <c r="G110" s="16"/>
      <c r="H110" s="112"/>
      <c r="I110" s="54"/>
      <c r="J110" s="12"/>
      <c r="K110" s="12"/>
      <c r="L110" s="183"/>
      <c r="M110" s="39"/>
      <c r="N110" s="51"/>
      <c r="O110" s="12"/>
      <c r="P110" s="12"/>
      <c r="Q110" s="12"/>
      <c r="R110" s="12"/>
      <c r="S110" s="12"/>
      <c r="T110" s="12"/>
      <c r="U110" s="12"/>
      <c r="V110" s="12"/>
      <c r="W110" s="14"/>
      <c r="X110" s="12"/>
      <c r="Y110" s="12"/>
      <c r="Z110" s="12"/>
      <c r="AA110" s="12"/>
      <c r="AB110" s="12"/>
      <c r="AC110" s="12"/>
      <c r="AD110" s="12"/>
      <c r="AE110" s="12"/>
      <c r="AF110" s="14"/>
      <c r="AG110" s="14"/>
      <c r="AH110" s="16"/>
      <c r="AI110" s="313"/>
      <c r="AJ110" s="12"/>
      <c r="AK110" s="12"/>
      <c r="AL110" s="6"/>
      <c r="AM110" s="12"/>
      <c r="AN110" s="12"/>
      <c r="AO110" s="12"/>
      <c r="AP110" s="12"/>
      <c r="AQ110" s="12"/>
      <c r="AR110" s="12"/>
      <c r="AS110" s="12"/>
    </row>
    <row r="111" spans="1:45" s="218" customFormat="1" ht="26.25" customHeight="1" x14ac:dyDescent="0.35">
      <c r="A111" s="216">
        <f>A109+1</f>
        <v>93</v>
      </c>
      <c r="B111" s="208" t="s">
        <v>474</v>
      </c>
      <c r="C111" s="217" t="s">
        <v>475</v>
      </c>
      <c r="D111" s="210" t="s">
        <v>887</v>
      </c>
      <c r="E111" s="210" t="s">
        <v>476</v>
      </c>
      <c r="F111" s="210" t="s">
        <v>887</v>
      </c>
      <c r="G111" s="131"/>
      <c r="H111" s="180">
        <f t="shared" si="22"/>
        <v>19093</v>
      </c>
      <c r="I111" s="211"/>
      <c r="J111" s="208"/>
      <c r="K111" s="208"/>
      <c r="L111" s="131">
        <f t="shared" ref="L111:L140" si="32">M111-G111</f>
        <v>0</v>
      </c>
      <c r="M111" s="142">
        <v>0</v>
      </c>
      <c r="N111" s="142"/>
      <c r="O111" s="208"/>
      <c r="P111" s="208"/>
      <c r="Q111" s="208"/>
      <c r="R111" s="208"/>
      <c r="S111" s="208"/>
      <c r="T111" s="208"/>
      <c r="U111" s="208"/>
      <c r="V111" s="208"/>
      <c r="W111" s="131"/>
      <c r="X111" s="208"/>
      <c r="Y111" s="208"/>
      <c r="Z111" s="208"/>
      <c r="AA111" s="208"/>
      <c r="AB111" s="208"/>
      <c r="AC111" s="208"/>
      <c r="AD111" s="208"/>
      <c r="AE111" s="208"/>
      <c r="AF111" s="131"/>
      <c r="AG111" s="131">
        <v>40.51</v>
      </c>
      <c r="AH111" s="131"/>
      <c r="AI111" s="313"/>
      <c r="AJ111" s="214"/>
      <c r="AK111" s="208"/>
      <c r="AL111" s="208"/>
      <c r="AM111" s="208"/>
      <c r="AN111" s="208"/>
      <c r="AO111" s="208"/>
      <c r="AP111" s="208"/>
      <c r="AQ111" s="208"/>
      <c r="AR111" s="208"/>
      <c r="AS111" s="208"/>
    </row>
    <row r="112" spans="1:45" s="218" customFormat="1" ht="25.5" customHeight="1" x14ac:dyDescent="0.35">
      <c r="A112" s="216">
        <f t="shared" ref="A112:A139" si="33">A111+1</f>
        <v>94</v>
      </c>
      <c r="B112" s="208" t="s">
        <v>477</v>
      </c>
      <c r="C112" s="217" t="s">
        <v>478</v>
      </c>
      <c r="D112" s="210" t="s">
        <v>479</v>
      </c>
      <c r="E112" s="210" t="s">
        <v>480</v>
      </c>
      <c r="F112" s="210" t="s">
        <v>888</v>
      </c>
      <c r="G112" s="131"/>
      <c r="H112" s="180">
        <f t="shared" si="22"/>
        <v>19094</v>
      </c>
      <c r="I112" s="211"/>
      <c r="J112" s="208"/>
      <c r="K112" s="208"/>
      <c r="L112" s="131">
        <f t="shared" si="32"/>
        <v>0</v>
      </c>
      <c r="M112" s="142">
        <v>0</v>
      </c>
      <c r="N112" s="142"/>
      <c r="O112" s="208"/>
      <c r="P112" s="208"/>
      <c r="Q112" s="208"/>
      <c r="R112" s="208"/>
      <c r="S112" s="208"/>
      <c r="T112" s="208"/>
      <c r="U112" s="208"/>
      <c r="V112" s="208"/>
      <c r="W112" s="131"/>
      <c r="X112" s="208"/>
      <c r="Y112" s="208"/>
      <c r="Z112" s="208"/>
      <c r="AA112" s="208"/>
      <c r="AB112" s="208"/>
      <c r="AC112" s="208"/>
      <c r="AD112" s="208"/>
      <c r="AE112" s="208"/>
      <c r="AF112" s="131"/>
      <c r="AG112" s="131">
        <v>1956.99</v>
      </c>
      <c r="AH112" s="131"/>
      <c r="AI112" s="313"/>
      <c r="AJ112" s="214"/>
      <c r="AK112" s="208"/>
      <c r="AL112" s="208"/>
      <c r="AM112" s="208"/>
      <c r="AN112" s="208"/>
      <c r="AO112" s="208"/>
      <c r="AP112" s="208"/>
      <c r="AQ112" s="208"/>
      <c r="AR112" s="208"/>
      <c r="AS112" s="208"/>
    </row>
    <row r="113" spans="1:45" s="218" customFormat="1" ht="28.5" customHeight="1" x14ac:dyDescent="0.35">
      <c r="A113" s="216">
        <f t="shared" si="33"/>
        <v>95</v>
      </c>
      <c r="B113" s="208" t="s">
        <v>481</v>
      </c>
      <c r="C113" s="217" t="s">
        <v>482</v>
      </c>
      <c r="D113" s="210" t="s">
        <v>483</v>
      </c>
      <c r="E113" s="210" t="s">
        <v>484</v>
      </c>
      <c r="F113" s="210" t="s">
        <v>485</v>
      </c>
      <c r="G113" s="131"/>
      <c r="H113" s="180">
        <f t="shared" si="22"/>
        <v>19095</v>
      </c>
      <c r="I113" s="211"/>
      <c r="J113" s="208"/>
      <c r="K113" s="208"/>
      <c r="L113" s="131">
        <f t="shared" si="32"/>
        <v>0</v>
      </c>
      <c r="M113" s="142">
        <v>0</v>
      </c>
      <c r="N113" s="142"/>
      <c r="O113" s="208"/>
      <c r="P113" s="208"/>
      <c r="Q113" s="208"/>
      <c r="R113" s="208"/>
      <c r="S113" s="208"/>
      <c r="T113" s="208"/>
      <c r="U113" s="208"/>
      <c r="V113" s="208"/>
      <c r="W113" s="131"/>
      <c r="X113" s="208"/>
      <c r="Y113" s="208"/>
      <c r="Z113" s="208"/>
      <c r="AA113" s="208"/>
      <c r="AB113" s="208"/>
      <c r="AC113" s="208"/>
      <c r="AD113" s="208"/>
      <c r="AE113" s="208"/>
      <c r="AF113" s="131"/>
      <c r="AG113" s="131">
        <v>1470.96</v>
      </c>
      <c r="AH113" s="131"/>
      <c r="AI113" s="313"/>
      <c r="AJ113" s="214"/>
      <c r="AK113" s="208"/>
      <c r="AL113" s="208"/>
      <c r="AM113" s="208"/>
      <c r="AN113" s="208"/>
      <c r="AO113" s="208"/>
      <c r="AP113" s="208"/>
      <c r="AQ113" s="208"/>
      <c r="AR113" s="208"/>
      <c r="AS113" s="208"/>
    </row>
    <row r="114" spans="1:45" s="288" customFormat="1" ht="28.5" customHeight="1" x14ac:dyDescent="0.35">
      <c r="A114" s="276">
        <f t="shared" si="33"/>
        <v>96</v>
      </c>
      <c r="B114" s="286" t="s">
        <v>486</v>
      </c>
      <c r="C114" s="302" t="s">
        <v>487</v>
      </c>
      <c r="D114" s="292" t="s">
        <v>488</v>
      </c>
      <c r="E114" s="292" t="s">
        <v>489</v>
      </c>
      <c r="F114" s="292" t="s">
        <v>490</v>
      </c>
      <c r="G114" s="280">
        <f t="shared" ref="G114:G140" si="34">AI114</f>
        <v>7465.43</v>
      </c>
      <c r="H114" s="281">
        <f t="shared" si="22"/>
        <v>19096</v>
      </c>
      <c r="I114" s="310"/>
      <c r="J114" s="286"/>
      <c r="K114" s="286"/>
      <c r="L114" s="284">
        <f t="shared" si="32"/>
        <v>-7465.43</v>
      </c>
      <c r="M114" s="311">
        <v>0</v>
      </c>
      <c r="N114" s="285"/>
      <c r="O114" s="286"/>
      <c r="P114" s="286"/>
      <c r="Q114" s="286"/>
      <c r="R114" s="286"/>
      <c r="S114" s="286"/>
      <c r="T114" s="286"/>
      <c r="U114" s="286"/>
      <c r="V114" s="286"/>
      <c r="W114" s="280"/>
      <c r="X114" s="286"/>
      <c r="Y114" s="286"/>
      <c r="Z114" s="286"/>
      <c r="AA114" s="286"/>
      <c r="AB114" s="286"/>
      <c r="AC114" s="286"/>
      <c r="AD114" s="286"/>
      <c r="AE114" s="286"/>
      <c r="AF114" s="280">
        <v>7134.34</v>
      </c>
      <c r="AG114" s="280">
        <v>156.09</v>
      </c>
      <c r="AH114" s="280">
        <v>175</v>
      </c>
      <c r="AI114" s="313">
        <f t="shared" ref="AI114:AI140" si="35">AF114+AG114+AH114</f>
        <v>7465.43</v>
      </c>
      <c r="AJ114" s="287"/>
      <c r="AK114" s="286"/>
      <c r="AL114" s="286"/>
      <c r="AM114" s="286"/>
      <c r="AN114" s="286"/>
      <c r="AO114" s="286"/>
      <c r="AP114" s="286"/>
      <c r="AQ114" s="286"/>
      <c r="AR114" s="286"/>
      <c r="AS114" s="286"/>
    </row>
    <row r="115" spans="1:45" s="218" customFormat="1" ht="33.75" customHeight="1" x14ac:dyDescent="0.35">
      <c r="A115" s="216">
        <f t="shared" si="33"/>
        <v>97</v>
      </c>
      <c r="B115" s="208" t="s">
        <v>491</v>
      </c>
      <c r="C115" s="217" t="s">
        <v>492</v>
      </c>
      <c r="D115" s="210" t="s">
        <v>493</v>
      </c>
      <c r="E115" s="210" t="s">
        <v>494</v>
      </c>
      <c r="F115" s="210" t="s">
        <v>889</v>
      </c>
      <c r="G115" s="131"/>
      <c r="H115" s="180">
        <f t="shared" si="22"/>
        <v>19097</v>
      </c>
      <c r="I115" s="211"/>
      <c r="J115" s="208"/>
      <c r="K115" s="208"/>
      <c r="L115" s="131">
        <f t="shared" si="32"/>
        <v>0</v>
      </c>
      <c r="M115" s="142">
        <v>0</v>
      </c>
      <c r="N115" s="142"/>
      <c r="O115" s="208"/>
      <c r="P115" s="208"/>
      <c r="Q115" s="208"/>
      <c r="R115" s="208"/>
      <c r="S115" s="208"/>
      <c r="T115" s="208"/>
      <c r="U115" s="208"/>
      <c r="V115" s="208"/>
      <c r="W115" s="131"/>
      <c r="X115" s="208"/>
      <c r="Y115" s="208"/>
      <c r="Z115" s="208"/>
      <c r="AA115" s="208"/>
      <c r="AB115" s="208"/>
      <c r="AC115" s="208"/>
      <c r="AD115" s="208"/>
      <c r="AE115" s="208"/>
      <c r="AF115" s="131"/>
      <c r="AG115" s="131">
        <v>1752.05</v>
      </c>
      <c r="AH115" s="131"/>
      <c r="AI115" s="313"/>
      <c r="AJ115" s="214"/>
      <c r="AK115" s="208"/>
      <c r="AL115" s="208"/>
      <c r="AM115" s="208"/>
      <c r="AN115" s="208"/>
      <c r="AO115" s="208"/>
      <c r="AP115" s="208"/>
      <c r="AQ115" s="208"/>
      <c r="AR115" s="208"/>
      <c r="AS115" s="208"/>
    </row>
    <row r="116" spans="1:45" s="218" customFormat="1" ht="29.25" customHeight="1" x14ac:dyDescent="0.35">
      <c r="A116" s="216">
        <f t="shared" si="33"/>
        <v>98</v>
      </c>
      <c r="B116" s="208" t="s">
        <v>495</v>
      </c>
      <c r="C116" s="217" t="s">
        <v>492</v>
      </c>
      <c r="D116" s="258" t="s">
        <v>493</v>
      </c>
      <c r="E116" s="210" t="s">
        <v>496</v>
      </c>
      <c r="F116" s="210" t="s">
        <v>890</v>
      </c>
      <c r="G116" s="131"/>
      <c r="H116" s="180">
        <f t="shared" si="22"/>
        <v>19098</v>
      </c>
      <c r="I116" s="211"/>
      <c r="J116" s="208"/>
      <c r="K116" s="208"/>
      <c r="L116" s="131">
        <f t="shared" si="32"/>
        <v>0</v>
      </c>
      <c r="M116" s="142">
        <v>0</v>
      </c>
      <c r="N116" s="142"/>
      <c r="O116" s="208"/>
      <c r="P116" s="208"/>
      <c r="Q116" s="208"/>
      <c r="R116" s="208"/>
      <c r="S116" s="208"/>
      <c r="T116" s="208"/>
      <c r="U116" s="208"/>
      <c r="V116" s="208"/>
      <c r="W116" s="131"/>
      <c r="X116" s="208"/>
      <c r="Y116" s="208"/>
      <c r="Z116" s="208"/>
      <c r="AA116" s="208"/>
      <c r="AB116" s="208"/>
      <c r="AC116" s="208"/>
      <c r="AD116" s="208"/>
      <c r="AE116" s="208"/>
      <c r="AF116" s="131"/>
      <c r="AG116" s="131">
        <v>1752.05</v>
      </c>
      <c r="AH116" s="131"/>
      <c r="AI116" s="313"/>
      <c r="AJ116" s="214"/>
      <c r="AK116" s="208"/>
      <c r="AL116" s="208"/>
      <c r="AM116" s="208"/>
      <c r="AN116" s="208"/>
      <c r="AO116" s="208"/>
      <c r="AP116" s="208"/>
      <c r="AQ116" s="208"/>
      <c r="AR116" s="208"/>
      <c r="AS116" s="208"/>
    </row>
    <row r="117" spans="1:45" s="218" customFormat="1" ht="35.25" customHeight="1" x14ac:dyDescent="0.35">
      <c r="A117" s="216">
        <f t="shared" si="33"/>
        <v>99</v>
      </c>
      <c r="B117" s="208" t="s">
        <v>497</v>
      </c>
      <c r="C117" s="217" t="s">
        <v>492</v>
      </c>
      <c r="D117" s="210" t="s">
        <v>493</v>
      </c>
      <c r="E117" s="210" t="s">
        <v>498</v>
      </c>
      <c r="F117" s="210" t="s">
        <v>891</v>
      </c>
      <c r="G117" s="131"/>
      <c r="H117" s="180">
        <f t="shared" si="22"/>
        <v>19099</v>
      </c>
      <c r="I117" s="211"/>
      <c r="J117" s="208"/>
      <c r="K117" s="208"/>
      <c r="L117" s="131">
        <f t="shared" si="32"/>
        <v>0</v>
      </c>
      <c r="M117" s="142">
        <v>0</v>
      </c>
      <c r="N117" s="142"/>
      <c r="O117" s="208"/>
      <c r="P117" s="208"/>
      <c r="Q117" s="208"/>
      <c r="R117" s="208"/>
      <c r="S117" s="208"/>
      <c r="T117" s="208"/>
      <c r="U117" s="208"/>
      <c r="V117" s="208"/>
      <c r="W117" s="131"/>
      <c r="X117" s="208"/>
      <c r="Y117" s="208"/>
      <c r="Z117" s="208"/>
      <c r="AA117" s="208"/>
      <c r="AB117" s="208"/>
      <c r="AC117" s="208"/>
      <c r="AD117" s="208"/>
      <c r="AE117" s="208"/>
      <c r="AF117" s="131"/>
      <c r="AG117" s="131">
        <v>1752.05</v>
      </c>
      <c r="AH117" s="131"/>
      <c r="AI117" s="313"/>
      <c r="AJ117" s="214"/>
      <c r="AK117" s="208"/>
      <c r="AL117" s="208"/>
      <c r="AM117" s="208"/>
      <c r="AN117" s="208"/>
      <c r="AO117" s="208"/>
      <c r="AP117" s="208"/>
      <c r="AQ117" s="208"/>
      <c r="AR117" s="208"/>
      <c r="AS117" s="208"/>
    </row>
    <row r="118" spans="1:45" s="198" customFormat="1" ht="30" customHeight="1" x14ac:dyDescent="0.35">
      <c r="A118" s="190">
        <f t="shared" si="33"/>
        <v>100</v>
      </c>
      <c r="B118" s="191" t="s">
        <v>499</v>
      </c>
      <c r="C118" s="199" t="s">
        <v>500</v>
      </c>
      <c r="D118" s="193" t="s">
        <v>493</v>
      </c>
      <c r="E118" s="193" t="s">
        <v>501</v>
      </c>
      <c r="F118" s="193" t="s">
        <v>502</v>
      </c>
      <c r="G118" s="194"/>
      <c r="H118" s="185">
        <f t="shared" si="22"/>
        <v>19100</v>
      </c>
      <c r="I118" s="195"/>
      <c r="J118" s="191"/>
      <c r="K118" s="191"/>
      <c r="L118" s="194">
        <f t="shared" si="32"/>
        <v>0</v>
      </c>
      <c r="M118" s="196">
        <v>0</v>
      </c>
      <c r="N118" s="196"/>
      <c r="O118" s="191"/>
      <c r="P118" s="191"/>
      <c r="Q118" s="191"/>
      <c r="R118" s="191"/>
      <c r="S118" s="191"/>
      <c r="T118" s="191"/>
      <c r="U118" s="191"/>
      <c r="V118" s="191"/>
      <c r="W118" s="194"/>
      <c r="X118" s="191"/>
      <c r="Y118" s="191"/>
      <c r="Z118" s="191"/>
      <c r="AA118" s="191"/>
      <c r="AB118" s="191"/>
      <c r="AC118" s="191"/>
      <c r="AD118" s="191"/>
      <c r="AE118" s="191"/>
      <c r="AF118" s="194"/>
      <c r="AG118" s="194">
        <v>2442.2600000000002</v>
      </c>
      <c r="AH118" s="194"/>
      <c r="AI118" s="313"/>
      <c r="AJ118" s="197"/>
      <c r="AK118" s="191"/>
      <c r="AL118" s="191"/>
      <c r="AM118" s="191"/>
      <c r="AN118" s="191"/>
      <c r="AO118" s="191"/>
      <c r="AP118" s="191"/>
      <c r="AQ118" s="191"/>
      <c r="AR118" s="191"/>
      <c r="AS118" s="191"/>
    </row>
    <row r="119" spans="1:45" s="70" customFormat="1" ht="32.25" customHeight="1" x14ac:dyDescent="0.35">
      <c r="A119" s="62">
        <f t="shared" si="33"/>
        <v>101</v>
      </c>
      <c r="B119" s="65" t="s">
        <v>503</v>
      </c>
      <c r="C119" s="120" t="s">
        <v>504</v>
      </c>
      <c r="D119" s="107" t="s">
        <v>247</v>
      </c>
      <c r="E119" s="107" t="s">
        <v>505</v>
      </c>
      <c r="F119" s="107" t="s">
        <v>892</v>
      </c>
      <c r="G119" s="16">
        <f t="shared" si="34"/>
        <v>5117.34</v>
      </c>
      <c r="H119" s="112">
        <f t="shared" si="22"/>
        <v>19101</v>
      </c>
      <c r="I119" s="72" t="s">
        <v>918</v>
      </c>
      <c r="J119" s="75" t="s">
        <v>920</v>
      </c>
      <c r="K119" s="73" t="s">
        <v>922</v>
      </c>
      <c r="L119" s="183">
        <f t="shared" si="32"/>
        <v>20882.66</v>
      </c>
      <c r="M119" s="84">
        <v>26000</v>
      </c>
      <c r="N119" s="67"/>
      <c r="O119" s="65"/>
      <c r="P119" s="65"/>
      <c r="Q119" s="65"/>
      <c r="R119" s="65"/>
      <c r="S119" s="65"/>
      <c r="T119" s="65"/>
      <c r="U119" s="65"/>
      <c r="V119" s="65"/>
      <c r="W119" s="68"/>
      <c r="X119" s="65"/>
      <c r="Y119" s="65"/>
      <c r="Z119" s="65"/>
      <c r="AA119" s="65"/>
      <c r="AB119" s="65"/>
      <c r="AC119" s="65"/>
      <c r="AD119" s="65"/>
      <c r="AE119" s="65"/>
      <c r="AF119" s="68">
        <v>4098.32</v>
      </c>
      <c r="AG119" s="68">
        <v>844.02</v>
      </c>
      <c r="AH119" s="68">
        <v>175</v>
      </c>
      <c r="AI119" s="313">
        <f t="shared" si="35"/>
        <v>5117.34</v>
      </c>
      <c r="AJ119" s="8"/>
      <c r="AK119" s="65"/>
      <c r="AL119" s="65"/>
      <c r="AM119" s="65"/>
      <c r="AN119" s="65"/>
      <c r="AO119" s="65"/>
      <c r="AP119" s="65"/>
      <c r="AQ119" s="65"/>
      <c r="AR119" s="65"/>
      <c r="AS119" s="65"/>
    </row>
    <row r="120" spans="1:45" s="70" customFormat="1" ht="29.25" customHeight="1" x14ac:dyDescent="0.35">
      <c r="A120" s="62">
        <f t="shared" si="33"/>
        <v>102</v>
      </c>
      <c r="B120" s="65" t="s">
        <v>506</v>
      </c>
      <c r="C120" s="120" t="s">
        <v>507</v>
      </c>
      <c r="D120" s="107" t="s">
        <v>893</v>
      </c>
      <c r="E120" s="107" t="s">
        <v>508</v>
      </c>
      <c r="F120" s="107" t="s">
        <v>509</v>
      </c>
      <c r="G120" s="16">
        <f t="shared" si="34"/>
        <v>8029.03</v>
      </c>
      <c r="H120" s="112">
        <f t="shared" si="22"/>
        <v>19102</v>
      </c>
      <c r="I120" s="72" t="s">
        <v>918</v>
      </c>
      <c r="J120" s="75" t="s">
        <v>920</v>
      </c>
      <c r="K120" s="73" t="s">
        <v>922</v>
      </c>
      <c r="L120" s="183">
        <f t="shared" si="32"/>
        <v>6970.97</v>
      </c>
      <c r="M120" s="84">
        <v>15000</v>
      </c>
      <c r="N120" s="67"/>
      <c r="O120" s="65"/>
      <c r="P120" s="65"/>
      <c r="Q120" s="65"/>
      <c r="R120" s="65"/>
      <c r="S120" s="65"/>
      <c r="T120" s="65"/>
      <c r="U120" s="65"/>
      <c r="V120" s="65"/>
      <c r="W120" s="68"/>
      <c r="X120" s="65"/>
      <c r="Y120" s="65"/>
      <c r="Z120" s="65"/>
      <c r="AA120" s="65"/>
      <c r="AB120" s="65"/>
      <c r="AC120" s="65"/>
      <c r="AD120" s="65"/>
      <c r="AE120" s="65"/>
      <c r="AF120" s="68">
        <v>6482.12</v>
      </c>
      <c r="AG120" s="68">
        <v>1371.91</v>
      </c>
      <c r="AH120" s="68">
        <v>175</v>
      </c>
      <c r="AI120" s="313">
        <f t="shared" si="35"/>
        <v>8029.03</v>
      </c>
      <c r="AJ120" s="8"/>
      <c r="AK120" s="65"/>
      <c r="AL120" s="65"/>
      <c r="AM120" s="65"/>
      <c r="AN120" s="65"/>
      <c r="AO120" s="65"/>
      <c r="AP120" s="65"/>
      <c r="AQ120" s="65"/>
      <c r="AR120" s="65"/>
      <c r="AS120" s="65"/>
    </row>
    <row r="121" spans="1:45" s="218" customFormat="1" ht="25.5" customHeight="1" x14ac:dyDescent="0.35">
      <c r="A121" s="216">
        <f t="shared" si="33"/>
        <v>103</v>
      </c>
      <c r="B121" s="208" t="s">
        <v>510</v>
      </c>
      <c r="C121" s="217" t="s">
        <v>511</v>
      </c>
      <c r="D121" s="210" t="s">
        <v>894</v>
      </c>
      <c r="E121" s="210" t="s">
        <v>512</v>
      </c>
      <c r="F121" s="210" t="s">
        <v>513</v>
      </c>
      <c r="G121" s="131"/>
      <c r="H121" s="180">
        <f t="shared" si="22"/>
        <v>19103</v>
      </c>
      <c r="I121" s="211"/>
      <c r="J121" s="208"/>
      <c r="K121" s="208"/>
      <c r="L121" s="131">
        <f t="shared" si="32"/>
        <v>0</v>
      </c>
      <c r="M121" s="142">
        <v>0</v>
      </c>
      <c r="N121" s="142"/>
      <c r="O121" s="208"/>
      <c r="P121" s="208"/>
      <c r="Q121" s="208"/>
      <c r="R121" s="208"/>
      <c r="S121" s="208"/>
      <c r="T121" s="208"/>
      <c r="U121" s="208"/>
      <c r="V121" s="208"/>
      <c r="W121" s="131"/>
      <c r="X121" s="208"/>
      <c r="Y121" s="208"/>
      <c r="Z121" s="208"/>
      <c r="AA121" s="208"/>
      <c r="AB121" s="208"/>
      <c r="AC121" s="208"/>
      <c r="AD121" s="208"/>
      <c r="AE121" s="208"/>
      <c r="AF121" s="131"/>
      <c r="AG121" s="131">
        <v>946.35</v>
      </c>
      <c r="AH121" s="131"/>
      <c r="AI121" s="313"/>
      <c r="AJ121" s="214"/>
      <c r="AK121" s="208"/>
      <c r="AL121" s="208"/>
      <c r="AM121" s="208"/>
      <c r="AN121" s="208"/>
      <c r="AO121" s="208"/>
      <c r="AP121" s="208"/>
      <c r="AQ121" s="208"/>
      <c r="AR121" s="208"/>
      <c r="AS121" s="208"/>
    </row>
    <row r="122" spans="1:45" s="179" customFormat="1" ht="27.75" customHeight="1" x14ac:dyDescent="0.35">
      <c r="A122" s="177">
        <f t="shared" si="33"/>
        <v>104</v>
      </c>
      <c r="B122" s="166" t="s">
        <v>514</v>
      </c>
      <c r="C122" s="167" t="s">
        <v>515</v>
      </c>
      <c r="D122" s="168" t="s">
        <v>516</v>
      </c>
      <c r="E122" s="168" t="s">
        <v>517</v>
      </c>
      <c r="F122" s="168" t="s">
        <v>518</v>
      </c>
      <c r="G122" s="169"/>
      <c r="H122" s="140">
        <f t="shared" si="22"/>
        <v>19104</v>
      </c>
      <c r="I122" s="176"/>
      <c r="J122" s="166"/>
      <c r="K122" s="166"/>
      <c r="L122" s="169">
        <f t="shared" si="32"/>
        <v>0</v>
      </c>
      <c r="M122" s="178">
        <v>0</v>
      </c>
      <c r="N122" s="178"/>
      <c r="O122" s="166"/>
      <c r="P122" s="166"/>
      <c r="Q122" s="166"/>
      <c r="R122" s="166"/>
      <c r="S122" s="166"/>
      <c r="T122" s="166"/>
      <c r="U122" s="166"/>
      <c r="V122" s="166"/>
      <c r="W122" s="169"/>
      <c r="X122" s="166"/>
      <c r="Y122" s="166"/>
      <c r="Z122" s="166"/>
      <c r="AA122" s="166"/>
      <c r="AB122" s="166"/>
      <c r="AC122" s="166"/>
      <c r="AD122" s="166"/>
      <c r="AE122" s="166"/>
      <c r="AF122" s="169"/>
      <c r="AG122" s="169">
        <v>401.69</v>
      </c>
      <c r="AH122" s="169"/>
      <c r="AI122" s="313"/>
      <c r="AJ122" s="174"/>
      <c r="AK122" s="166"/>
      <c r="AL122" s="166"/>
      <c r="AM122" s="166"/>
      <c r="AN122" s="166"/>
      <c r="AO122" s="166"/>
      <c r="AP122" s="166"/>
      <c r="AQ122" s="166"/>
      <c r="AR122" s="166"/>
      <c r="AS122" s="166"/>
    </row>
    <row r="123" spans="1:45" s="218" customFormat="1" ht="32.25" customHeight="1" x14ac:dyDescent="0.35">
      <c r="A123" s="216">
        <f t="shared" si="33"/>
        <v>105</v>
      </c>
      <c r="B123" s="208" t="s">
        <v>519</v>
      </c>
      <c r="C123" s="217" t="s">
        <v>520</v>
      </c>
      <c r="D123" s="210" t="s">
        <v>521</v>
      </c>
      <c r="E123" s="210" t="s">
        <v>522</v>
      </c>
      <c r="F123" s="210" t="s">
        <v>523</v>
      </c>
      <c r="G123" s="131"/>
      <c r="H123" s="180">
        <f t="shared" si="22"/>
        <v>19105</v>
      </c>
      <c r="I123" s="211"/>
      <c r="J123" s="208"/>
      <c r="K123" s="208"/>
      <c r="L123" s="131">
        <f t="shared" si="32"/>
        <v>0</v>
      </c>
      <c r="M123" s="142">
        <v>0</v>
      </c>
      <c r="N123" s="142"/>
      <c r="O123" s="208"/>
      <c r="P123" s="208"/>
      <c r="Q123" s="208"/>
      <c r="R123" s="208"/>
      <c r="S123" s="208"/>
      <c r="T123" s="208"/>
      <c r="U123" s="208"/>
      <c r="V123" s="208"/>
      <c r="W123" s="131"/>
      <c r="X123" s="208"/>
      <c r="Y123" s="208"/>
      <c r="Z123" s="208"/>
      <c r="AA123" s="208"/>
      <c r="AB123" s="208"/>
      <c r="AC123" s="208"/>
      <c r="AD123" s="208"/>
      <c r="AE123" s="208"/>
      <c r="AF123" s="131"/>
      <c r="AG123" s="131">
        <v>437.28</v>
      </c>
      <c r="AH123" s="131"/>
      <c r="AI123" s="313"/>
      <c r="AJ123" s="214"/>
      <c r="AK123" s="208"/>
      <c r="AL123" s="208"/>
      <c r="AM123" s="208"/>
      <c r="AN123" s="208"/>
      <c r="AO123" s="208"/>
      <c r="AP123" s="208"/>
      <c r="AQ123" s="208"/>
      <c r="AR123" s="208"/>
      <c r="AS123" s="208"/>
    </row>
    <row r="124" spans="1:45" s="218" customFormat="1" ht="32.25" customHeight="1" x14ac:dyDescent="0.35">
      <c r="A124" s="216">
        <f t="shared" si="33"/>
        <v>106</v>
      </c>
      <c r="B124" s="208" t="s">
        <v>524</v>
      </c>
      <c r="C124" s="217" t="s">
        <v>525</v>
      </c>
      <c r="D124" s="210" t="s">
        <v>895</v>
      </c>
      <c r="E124" s="210" t="s">
        <v>526</v>
      </c>
      <c r="F124" s="210" t="s">
        <v>896</v>
      </c>
      <c r="G124" s="131">
        <f t="shared" si="34"/>
        <v>0</v>
      </c>
      <c r="H124" s="180">
        <f t="shared" si="22"/>
        <v>19106</v>
      </c>
      <c r="I124" s="211"/>
      <c r="J124" s="208"/>
      <c r="K124" s="208"/>
      <c r="L124" s="131">
        <f t="shared" si="32"/>
        <v>0</v>
      </c>
      <c r="M124" s="142">
        <v>0</v>
      </c>
      <c r="N124" s="142"/>
      <c r="O124" s="208"/>
      <c r="P124" s="208"/>
      <c r="Q124" s="208"/>
      <c r="R124" s="208"/>
      <c r="S124" s="208"/>
      <c r="T124" s="208"/>
      <c r="U124" s="208"/>
      <c r="V124" s="208"/>
      <c r="W124" s="131"/>
      <c r="X124" s="208"/>
      <c r="Y124" s="208"/>
      <c r="Z124" s="208"/>
      <c r="AA124" s="208"/>
      <c r="AB124" s="208"/>
      <c r="AC124" s="208"/>
      <c r="AD124" s="208"/>
      <c r="AE124" s="208"/>
      <c r="AF124" s="131"/>
      <c r="AG124" s="131">
        <v>964.14</v>
      </c>
      <c r="AH124" s="131"/>
      <c r="AI124" s="313"/>
      <c r="AJ124" s="214"/>
      <c r="AK124" s="208"/>
      <c r="AL124" s="208"/>
      <c r="AM124" s="208"/>
      <c r="AN124" s="208"/>
      <c r="AO124" s="208"/>
      <c r="AP124" s="208"/>
      <c r="AQ124" s="208"/>
      <c r="AR124" s="208"/>
      <c r="AS124" s="208"/>
    </row>
    <row r="125" spans="1:45" s="70" customFormat="1" ht="31.5" customHeight="1" x14ac:dyDescent="0.35">
      <c r="A125" s="62">
        <f t="shared" si="33"/>
        <v>107</v>
      </c>
      <c r="B125" s="65" t="s">
        <v>527</v>
      </c>
      <c r="C125" s="120" t="s">
        <v>190</v>
      </c>
      <c r="D125" s="107" t="s">
        <v>247</v>
      </c>
      <c r="E125" s="107" t="s">
        <v>528</v>
      </c>
      <c r="F125" s="107" t="s">
        <v>897</v>
      </c>
      <c r="G125" s="16">
        <f t="shared" si="34"/>
        <v>3849.4</v>
      </c>
      <c r="H125" s="112">
        <f t="shared" si="22"/>
        <v>19107</v>
      </c>
      <c r="I125" s="72" t="s">
        <v>918</v>
      </c>
      <c r="J125" s="75" t="s">
        <v>920</v>
      </c>
      <c r="K125" s="73" t="s">
        <v>922</v>
      </c>
      <c r="L125" s="183">
        <f t="shared" si="32"/>
        <v>32250.6</v>
      </c>
      <c r="M125" s="84">
        <v>36100</v>
      </c>
      <c r="N125" s="67"/>
      <c r="O125" s="65"/>
      <c r="P125" s="65"/>
      <c r="Q125" s="65"/>
      <c r="R125" s="65"/>
      <c r="S125" s="65"/>
      <c r="T125" s="65"/>
      <c r="U125" s="65"/>
      <c r="V125" s="65"/>
      <c r="W125" s="68"/>
      <c r="X125" s="65"/>
      <c r="Y125" s="65"/>
      <c r="Z125" s="65"/>
      <c r="AA125" s="65"/>
      <c r="AB125" s="65"/>
      <c r="AC125" s="65"/>
      <c r="AD125" s="65"/>
      <c r="AE125" s="65"/>
      <c r="AF125" s="68">
        <v>3041.13</v>
      </c>
      <c r="AG125" s="68">
        <v>633.27</v>
      </c>
      <c r="AH125" s="68">
        <v>175</v>
      </c>
      <c r="AI125" s="313">
        <f t="shared" si="35"/>
        <v>3849.4</v>
      </c>
      <c r="AJ125" s="8"/>
      <c r="AK125" s="65"/>
      <c r="AL125" s="65"/>
      <c r="AM125" s="65"/>
      <c r="AN125" s="65"/>
      <c r="AO125" s="65"/>
      <c r="AP125" s="65"/>
      <c r="AQ125" s="65"/>
      <c r="AR125" s="65"/>
      <c r="AS125" s="65"/>
    </row>
    <row r="126" spans="1:45" s="288" customFormat="1" ht="32.25" customHeight="1" x14ac:dyDescent="0.35">
      <c r="A126" s="276">
        <f t="shared" si="33"/>
        <v>108</v>
      </c>
      <c r="B126" s="286" t="s">
        <v>529</v>
      </c>
      <c r="C126" s="291" t="s">
        <v>530</v>
      </c>
      <c r="D126" s="292" t="s">
        <v>898</v>
      </c>
      <c r="E126" s="292" t="s">
        <v>903</v>
      </c>
      <c r="F126" s="292" t="s">
        <v>531</v>
      </c>
      <c r="G126" s="280">
        <f t="shared" si="34"/>
        <v>52985.340000000004</v>
      </c>
      <c r="H126" s="281">
        <f t="shared" si="22"/>
        <v>19108</v>
      </c>
      <c r="I126" s="310"/>
      <c r="J126" s="286"/>
      <c r="K126" s="286"/>
      <c r="L126" s="284">
        <f t="shared" si="32"/>
        <v>-52985.340000000004</v>
      </c>
      <c r="M126" s="311">
        <v>0</v>
      </c>
      <c r="N126" s="285"/>
      <c r="O126" s="286"/>
      <c r="P126" s="286"/>
      <c r="Q126" s="286"/>
      <c r="R126" s="286"/>
      <c r="S126" s="286"/>
      <c r="T126" s="286"/>
      <c r="U126" s="286"/>
      <c r="V126" s="286"/>
      <c r="W126" s="280"/>
      <c r="X126" s="286"/>
      <c r="Y126" s="286"/>
      <c r="Z126" s="286"/>
      <c r="AA126" s="286"/>
      <c r="AB126" s="286"/>
      <c r="AC126" s="286"/>
      <c r="AD126" s="286"/>
      <c r="AE126" s="286"/>
      <c r="AF126" s="280">
        <v>52660.62</v>
      </c>
      <c r="AG126" s="280">
        <v>149.72</v>
      </c>
      <c r="AH126" s="280">
        <v>175</v>
      </c>
      <c r="AI126" s="313">
        <f t="shared" si="35"/>
        <v>52985.340000000004</v>
      </c>
      <c r="AJ126" s="287"/>
      <c r="AK126" s="286"/>
      <c r="AL126" s="286"/>
      <c r="AM126" s="286"/>
      <c r="AN126" s="286"/>
      <c r="AO126" s="286"/>
      <c r="AP126" s="286"/>
      <c r="AQ126" s="286"/>
      <c r="AR126" s="286"/>
      <c r="AS126" s="286"/>
    </row>
    <row r="127" spans="1:45" s="198" customFormat="1" ht="27.75" customHeight="1" x14ac:dyDescent="0.35">
      <c r="A127" s="190">
        <f t="shared" si="33"/>
        <v>109</v>
      </c>
      <c r="B127" s="191" t="s">
        <v>532</v>
      </c>
      <c r="C127" s="199" t="s">
        <v>533</v>
      </c>
      <c r="D127" s="193" t="s">
        <v>534</v>
      </c>
      <c r="E127" s="193" t="s">
        <v>535</v>
      </c>
      <c r="F127" s="193" t="s">
        <v>536</v>
      </c>
      <c r="G127" s="194"/>
      <c r="H127" s="185">
        <f t="shared" si="22"/>
        <v>19109</v>
      </c>
      <c r="I127" s="195"/>
      <c r="J127" s="191"/>
      <c r="K127" s="191"/>
      <c r="L127" s="194">
        <f t="shared" si="32"/>
        <v>0</v>
      </c>
      <c r="M127" s="196">
        <v>0</v>
      </c>
      <c r="N127" s="196"/>
      <c r="O127" s="191"/>
      <c r="P127" s="191"/>
      <c r="Q127" s="191"/>
      <c r="R127" s="191"/>
      <c r="S127" s="191"/>
      <c r="T127" s="191"/>
      <c r="U127" s="191"/>
      <c r="V127" s="191"/>
      <c r="W127" s="194"/>
      <c r="X127" s="191"/>
      <c r="Y127" s="191"/>
      <c r="Z127" s="191"/>
      <c r="AA127" s="191"/>
      <c r="AB127" s="191"/>
      <c r="AC127" s="191"/>
      <c r="AD127" s="191"/>
      <c r="AE127" s="191"/>
      <c r="AF127" s="194"/>
      <c r="AG127" s="194">
        <v>955.47</v>
      </c>
      <c r="AH127" s="194"/>
      <c r="AI127" s="313"/>
      <c r="AJ127" s="197"/>
      <c r="AK127" s="191"/>
      <c r="AL127" s="191"/>
      <c r="AM127" s="191"/>
      <c r="AN127" s="191"/>
      <c r="AO127" s="191"/>
      <c r="AP127" s="191"/>
      <c r="AQ127" s="191"/>
      <c r="AR127" s="191"/>
      <c r="AS127" s="191"/>
    </row>
    <row r="128" spans="1:45" s="288" customFormat="1" ht="45.75" customHeight="1" x14ac:dyDescent="0.35">
      <c r="A128" s="276">
        <f t="shared" si="33"/>
        <v>110</v>
      </c>
      <c r="B128" s="286" t="s">
        <v>537</v>
      </c>
      <c r="C128" s="291" t="s">
        <v>538</v>
      </c>
      <c r="D128" s="292" t="s">
        <v>539</v>
      </c>
      <c r="E128" s="292" t="s">
        <v>540</v>
      </c>
      <c r="F128" s="292" t="s">
        <v>541</v>
      </c>
      <c r="G128" s="280">
        <f t="shared" si="34"/>
        <v>2858.19</v>
      </c>
      <c r="H128" s="281">
        <f t="shared" ref="H128:H144" si="36">19000+A128</f>
        <v>19110</v>
      </c>
      <c r="I128" s="310"/>
      <c r="J128" s="286"/>
      <c r="K128" s="286"/>
      <c r="L128" s="284">
        <f t="shared" si="32"/>
        <v>-2858.19</v>
      </c>
      <c r="M128" s="311">
        <v>0</v>
      </c>
      <c r="N128" s="285"/>
      <c r="O128" s="286"/>
      <c r="P128" s="286"/>
      <c r="Q128" s="286"/>
      <c r="R128" s="286"/>
      <c r="S128" s="286"/>
      <c r="T128" s="286"/>
      <c r="U128" s="286"/>
      <c r="V128" s="286"/>
      <c r="W128" s="280"/>
      <c r="X128" s="286"/>
      <c r="Y128" s="286"/>
      <c r="Z128" s="286"/>
      <c r="AA128" s="286"/>
      <c r="AB128" s="286"/>
      <c r="AC128" s="286"/>
      <c r="AD128" s="286"/>
      <c r="AE128" s="286"/>
      <c r="AF128" s="280">
        <v>2531.35</v>
      </c>
      <c r="AG128" s="280">
        <v>151.84</v>
      </c>
      <c r="AH128" s="280">
        <v>175</v>
      </c>
      <c r="AI128" s="313">
        <f t="shared" si="35"/>
        <v>2858.19</v>
      </c>
      <c r="AJ128" s="287"/>
      <c r="AK128" s="286"/>
      <c r="AL128" s="286"/>
      <c r="AM128" s="286"/>
      <c r="AN128" s="286"/>
      <c r="AO128" s="286"/>
      <c r="AP128" s="286"/>
      <c r="AQ128" s="286"/>
      <c r="AR128" s="286"/>
      <c r="AS128" s="286"/>
    </row>
    <row r="129" spans="1:45" s="179" customFormat="1" ht="29.25" customHeight="1" x14ac:dyDescent="0.35">
      <c r="A129" s="177">
        <f t="shared" si="33"/>
        <v>111</v>
      </c>
      <c r="B129" s="166" t="s">
        <v>542</v>
      </c>
      <c r="C129" s="167" t="s">
        <v>543</v>
      </c>
      <c r="D129" s="168" t="s">
        <v>544</v>
      </c>
      <c r="E129" s="168" t="s">
        <v>545</v>
      </c>
      <c r="F129" s="168" t="s">
        <v>546</v>
      </c>
      <c r="G129" s="169"/>
      <c r="H129" s="140">
        <f t="shared" si="36"/>
        <v>19111</v>
      </c>
      <c r="I129" s="176"/>
      <c r="J129" s="166"/>
      <c r="K129" s="166"/>
      <c r="L129" s="169">
        <f t="shared" si="32"/>
        <v>0</v>
      </c>
      <c r="M129" s="178">
        <v>0</v>
      </c>
      <c r="N129" s="178"/>
      <c r="O129" s="166"/>
      <c r="P129" s="166"/>
      <c r="Q129" s="166"/>
      <c r="R129" s="166"/>
      <c r="S129" s="166"/>
      <c r="T129" s="166"/>
      <c r="U129" s="166"/>
      <c r="V129" s="166"/>
      <c r="W129" s="169"/>
      <c r="X129" s="166"/>
      <c r="Y129" s="166"/>
      <c r="Z129" s="166"/>
      <c r="AA129" s="166"/>
      <c r="AB129" s="166"/>
      <c r="AC129" s="166"/>
      <c r="AD129" s="166"/>
      <c r="AE129" s="166"/>
      <c r="AF129" s="169"/>
      <c r="AG129" s="169"/>
      <c r="AH129" s="169"/>
      <c r="AI129" s="313"/>
      <c r="AJ129" s="174"/>
      <c r="AK129" s="166"/>
      <c r="AL129" s="166"/>
      <c r="AM129" s="166"/>
      <c r="AN129" s="166"/>
      <c r="AO129" s="166"/>
      <c r="AP129" s="166"/>
      <c r="AQ129" s="166"/>
      <c r="AR129" s="166"/>
      <c r="AS129" s="166"/>
    </row>
    <row r="130" spans="1:45" s="179" customFormat="1" ht="27.75" customHeight="1" x14ac:dyDescent="0.35">
      <c r="A130" s="177">
        <f t="shared" si="33"/>
        <v>112</v>
      </c>
      <c r="B130" s="166" t="s">
        <v>547</v>
      </c>
      <c r="C130" s="167" t="s">
        <v>543</v>
      </c>
      <c r="D130" s="168" t="s">
        <v>544</v>
      </c>
      <c r="E130" s="168" t="s">
        <v>548</v>
      </c>
      <c r="F130" s="168" t="s">
        <v>546</v>
      </c>
      <c r="G130" s="169"/>
      <c r="H130" s="140">
        <f t="shared" si="36"/>
        <v>19112</v>
      </c>
      <c r="I130" s="176"/>
      <c r="J130" s="166"/>
      <c r="K130" s="166"/>
      <c r="L130" s="169">
        <f t="shared" si="32"/>
        <v>0</v>
      </c>
      <c r="M130" s="178">
        <v>0</v>
      </c>
      <c r="N130" s="178"/>
      <c r="O130" s="166"/>
      <c r="P130" s="166"/>
      <c r="Q130" s="166"/>
      <c r="R130" s="166"/>
      <c r="S130" s="166"/>
      <c r="T130" s="166"/>
      <c r="U130" s="166"/>
      <c r="V130" s="166"/>
      <c r="W130" s="169"/>
      <c r="X130" s="166"/>
      <c r="Y130" s="166"/>
      <c r="Z130" s="166"/>
      <c r="AA130" s="166"/>
      <c r="AB130" s="166"/>
      <c r="AC130" s="166"/>
      <c r="AD130" s="166"/>
      <c r="AE130" s="166"/>
      <c r="AF130" s="169"/>
      <c r="AG130" s="169"/>
      <c r="AH130" s="169"/>
      <c r="AI130" s="313"/>
      <c r="AJ130" s="174"/>
      <c r="AK130" s="166"/>
      <c r="AL130" s="166"/>
      <c r="AM130" s="166"/>
      <c r="AN130" s="166"/>
      <c r="AO130" s="166"/>
      <c r="AP130" s="166"/>
      <c r="AQ130" s="166"/>
      <c r="AR130" s="166"/>
      <c r="AS130" s="166"/>
    </row>
    <row r="131" spans="1:45" s="179" customFormat="1" ht="27.75" customHeight="1" x14ac:dyDescent="0.35">
      <c r="A131" s="177">
        <f t="shared" si="33"/>
        <v>113</v>
      </c>
      <c r="B131" s="166" t="s">
        <v>549</v>
      </c>
      <c r="C131" s="167" t="s">
        <v>543</v>
      </c>
      <c r="D131" s="168" t="s">
        <v>550</v>
      </c>
      <c r="E131" s="168" t="s">
        <v>551</v>
      </c>
      <c r="F131" s="168" t="s">
        <v>552</v>
      </c>
      <c r="G131" s="169"/>
      <c r="H131" s="140">
        <f t="shared" si="36"/>
        <v>19113</v>
      </c>
      <c r="I131" s="176"/>
      <c r="J131" s="166"/>
      <c r="K131" s="166"/>
      <c r="L131" s="169">
        <f t="shared" si="32"/>
        <v>0</v>
      </c>
      <c r="M131" s="178">
        <v>0</v>
      </c>
      <c r="N131" s="178"/>
      <c r="O131" s="166"/>
      <c r="P131" s="166"/>
      <c r="Q131" s="166"/>
      <c r="R131" s="166"/>
      <c r="S131" s="166"/>
      <c r="T131" s="166"/>
      <c r="U131" s="166"/>
      <c r="V131" s="166"/>
      <c r="W131" s="169"/>
      <c r="X131" s="166"/>
      <c r="Y131" s="166"/>
      <c r="Z131" s="166"/>
      <c r="AA131" s="166"/>
      <c r="AB131" s="166"/>
      <c r="AC131" s="166"/>
      <c r="AD131" s="166"/>
      <c r="AE131" s="166"/>
      <c r="AF131" s="169"/>
      <c r="AG131" s="169"/>
      <c r="AH131" s="169"/>
      <c r="AI131" s="313"/>
      <c r="AJ131" s="174"/>
      <c r="AK131" s="166"/>
      <c r="AL131" s="166"/>
      <c r="AM131" s="166"/>
      <c r="AN131" s="166"/>
      <c r="AO131" s="166"/>
      <c r="AP131" s="166"/>
      <c r="AQ131" s="166"/>
      <c r="AR131" s="166"/>
      <c r="AS131" s="166"/>
    </row>
    <row r="132" spans="1:45" s="179" customFormat="1" ht="33.75" customHeight="1" x14ac:dyDescent="0.35">
      <c r="A132" s="177">
        <f t="shared" si="33"/>
        <v>114</v>
      </c>
      <c r="B132" s="166" t="s">
        <v>553</v>
      </c>
      <c r="C132" s="167" t="s">
        <v>543</v>
      </c>
      <c r="D132" s="168" t="s">
        <v>544</v>
      </c>
      <c r="E132" s="168" t="s">
        <v>554</v>
      </c>
      <c r="F132" s="168" t="s">
        <v>555</v>
      </c>
      <c r="G132" s="169"/>
      <c r="H132" s="140">
        <f t="shared" si="36"/>
        <v>19114</v>
      </c>
      <c r="I132" s="176"/>
      <c r="J132" s="166"/>
      <c r="K132" s="166"/>
      <c r="L132" s="169">
        <f t="shared" si="32"/>
        <v>0</v>
      </c>
      <c r="M132" s="178">
        <v>0</v>
      </c>
      <c r="N132" s="178"/>
      <c r="O132" s="166"/>
      <c r="P132" s="166"/>
      <c r="Q132" s="166"/>
      <c r="R132" s="166"/>
      <c r="S132" s="166"/>
      <c r="T132" s="166"/>
      <c r="U132" s="166"/>
      <c r="V132" s="166"/>
      <c r="W132" s="169"/>
      <c r="X132" s="166"/>
      <c r="Y132" s="166"/>
      <c r="Z132" s="166"/>
      <c r="AA132" s="166"/>
      <c r="AB132" s="166"/>
      <c r="AC132" s="166"/>
      <c r="AD132" s="166"/>
      <c r="AE132" s="166"/>
      <c r="AF132" s="169"/>
      <c r="AG132" s="169"/>
      <c r="AH132" s="169"/>
      <c r="AI132" s="313"/>
      <c r="AJ132" s="174"/>
      <c r="AK132" s="166"/>
      <c r="AL132" s="166"/>
      <c r="AM132" s="166"/>
      <c r="AN132" s="166"/>
      <c r="AO132" s="166"/>
      <c r="AP132" s="166"/>
      <c r="AQ132" s="166"/>
      <c r="AR132" s="166"/>
      <c r="AS132" s="166"/>
    </row>
    <row r="133" spans="1:45" s="179" customFormat="1" ht="25.5" customHeight="1" x14ac:dyDescent="0.35">
      <c r="A133" s="177">
        <f t="shared" si="33"/>
        <v>115</v>
      </c>
      <c r="B133" s="166" t="s">
        <v>556</v>
      </c>
      <c r="C133" s="167" t="s">
        <v>543</v>
      </c>
      <c r="D133" s="168" t="s">
        <v>550</v>
      </c>
      <c r="E133" s="168" t="s">
        <v>68</v>
      </c>
      <c r="F133" s="168" t="s">
        <v>557</v>
      </c>
      <c r="G133" s="169"/>
      <c r="H133" s="140">
        <f t="shared" si="36"/>
        <v>19115</v>
      </c>
      <c r="I133" s="176"/>
      <c r="J133" s="166"/>
      <c r="K133" s="166"/>
      <c r="L133" s="169">
        <f t="shared" si="32"/>
        <v>0</v>
      </c>
      <c r="M133" s="178">
        <v>0</v>
      </c>
      <c r="N133" s="178"/>
      <c r="O133" s="166"/>
      <c r="P133" s="166"/>
      <c r="Q133" s="166"/>
      <c r="R133" s="166"/>
      <c r="S133" s="166"/>
      <c r="T133" s="166"/>
      <c r="U133" s="166"/>
      <c r="V133" s="166"/>
      <c r="W133" s="169"/>
      <c r="X133" s="166"/>
      <c r="Y133" s="166"/>
      <c r="Z133" s="166"/>
      <c r="AA133" s="166"/>
      <c r="AB133" s="166"/>
      <c r="AC133" s="166"/>
      <c r="AD133" s="166"/>
      <c r="AE133" s="166"/>
      <c r="AF133" s="169"/>
      <c r="AG133" s="169"/>
      <c r="AH133" s="169"/>
      <c r="AI133" s="313"/>
      <c r="AJ133" s="174"/>
      <c r="AK133" s="166"/>
      <c r="AL133" s="166"/>
      <c r="AM133" s="166"/>
      <c r="AN133" s="166"/>
      <c r="AO133" s="166"/>
      <c r="AP133" s="166"/>
      <c r="AQ133" s="166"/>
      <c r="AR133" s="166"/>
      <c r="AS133" s="166"/>
    </row>
    <row r="134" spans="1:45" s="179" customFormat="1" ht="29.25" customHeight="1" x14ac:dyDescent="0.35">
      <c r="A134" s="177">
        <f t="shared" si="33"/>
        <v>116</v>
      </c>
      <c r="B134" s="166" t="s">
        <v>558</v>
      </c>
      <c r="C134" s="167" t="s">
        <v>543</v>
      </c>
      <c r="D134" s="168" t="s">
        <v>559</v>
      </c>
      <c r="E134" s="168" t="s">
        <v>560</v>
      </c>
      <c r="F134" s="168" t="s">
        <v>557</v>
      </c>
      <c r="G134" s="169"/>
      <c r="H134" s="140">
        <f t="shared" si="36"/>
        <v>19116</v>
      </c>
      <c r="I134" s="176"/>
      <c r="J134" s="166"/>
      <c r="K134" s="166"/>
      <c r="L134" s="169">
        <f t="shared" si="32"/>
        <v>0</v>
      </c>
      <c r="M134" s="178">
        <v>0</v>
      </c>
      <c r="N134" s="178"/>
      <c r="O134" s="166"/>
      <c r="P134" s="166"/>
      <c r="Q134" s="166"/>
      <c r="R134" s="166"/>
      <c r="S134" s="166"/>
      <c r="T134" s="166"/>
      <c r="U134" s="166"/>
      <c r="V134" s="166"/>
      <c r="W134" s="169"/>
      <c r="X134" s="166"/>
      <c r="Y134" s="166"/>
      <c r="Z134" s="166"/>
      <c r="AA134" s="166"/>
      <c r="AB134" s="166"/>
      <c r="AC134" s="166"/>
      <c r="AD134" s="166"/>
      <c r="AE134" s="166"/>
      <c r="AF134" s="169"/>
      <c r="AG134" s="169"/>
      <c r="AH134" s="169"/>
      <c r="AI134" s="313"/>
      <c r="AJ134" s="174"/>
      <c r="AK134" s="166"/>
      <c r="AL134" s="166"/>
      <c r="AM134" s="166"/>
      <c r="AN134" s="166"/>
      <c r="AO134" s="166"/>
      <c r="AP134" s="166"/>
      <c r="AQ134" s="166"/>
      <c r="AR134" s="166"/>
      <c r="AS134" s="166"/>
    </row>
    <row r="135" spans="1:45" s="179" customFormat="1" ht="25.5" customHeight="1" x14ac:dyDescent="0.35">
      <c r="A135" s="177">
        <f t="shared" si="33"/>
        <v>117</v>
      </c>
      <c r="B135" s="166" t="s">
        <v>561</v>
      </c>
      <c r="C135" s="167" t="s">
        <v>543</v>
      </c>
      <c r="D135" s="168" t="s">
        <v>550</v>
      </c>
      <c r="E135" s="168" t="s">
        <v>562</v>
      </c>
      <c r="F135" s="168" t="s">
        <v>557</v>
      </c>
      <c r="G135" s="169"/>
      <c r="H135" s="140">
        <f t="shared" si="36"/>
        <v>19117</v>
      </c>
      <c r="I135" s="176"/>
      <c r="J135" s="166"/>
      <c r="K135" s="166"/>
      <c r="L135" s="169">
        <f t="shared" si="32"/>
        <v>0</v>
      </c>
      <c r="M135" s="178">
        <v>0</v>
      </c>
      <c r="N135" s="178"/>
      <c r="O135" s="166"/>
      <c r="P135" s="166"/>
      <c r="Q135" s="166"/>
      <c r="R135" s="166"/>
      <c r="S135" s="166"/>
      <c r="T135" s="166"/>
      <c r="U135" s="166"/>
      <c r="V135" s="166"/>
      <c r="W135" s="169"/>
      <c r="X135" s="166"/>
      <c r="Y135" s="166"/>
      <c r="Z135" s="166"/>
      <c r="AA135" s="166"/>
      <c r="AB135" s="166"/>
      <c r="AC135" s="166"/>
      <c r="AD135" s="166"/>
      <c r="AE135" s="166"/>
      <c r="AF135" s="169"/>
      <c r="AG135" s="169"/>
      <c r="AH135" s="169"/>
      <c r="AI135" s="313"/>
      <c r="AJ135" s="174"/>
      <c r="AK135" s="166"/>
      <c r="AL135" s="166"/>
      <c r="AM135" s="166"/>
      <c r="AN135" s="166"/>
      <c r="AO135" s="166"/>
      <c r="AP135" s="166"/>
      <c r="AQ135" s="166"/>
      <c r="AR135" s="166"/>
      <c r="AS135" s="166"/>
    </row>
    <row r="136" spans="1:45" s="70" customFormat="1" ht="34.5" customHeight="1" x14ac:dyDescent="0.35">
      <c r="A136" s="62">
        <f t="shared" si="33"/>
        <v>118</v>
      </c>
      <c r="B136" s="65" t="s">
        <v>563</v>
      </c>
      <c r="C136" s="120" t="s">
        <v>190</v>
      </c>
      <c r="D136" s="107" t="s">
        <v>247</v>
      </c>
      <c r="E136" s="107" t="s">
        <v>564</v>
      </c>
      <c r="F136" s="107" t="s">
        <v>565</v>
      </c>
      <c r="G136" s="16">
        <f t="shared" si="34"/>
        <v>6405.2</v>
      </c>
      <c r="H136" s="112">
        <f t="shared" si="36"/>
        <v>19118</v>
      </c>
      <c r="I136" s="243" t="s">
        <v>950</v>
      </c>
      <c r="J136" s="65" t="s">
        <v>952</v>
      </c>
      <c r="K136" s="65" t="s">
        <v>951</v>
      </c>
      <c r="L136" s="183">
        <f t="shared" si="32"/>
        <v>27594.799999999999</v>
      </c>
      <c r="M136" s="84">
        <v>34000</v>
      </c>
      <c r="N136" s="67"/>
      <c r="O136" s="65"/>
      <c r="P136" s="65"/>
      <c r="Q136" s="65"/>
      <c r="R136" s="65"/>
      <c r="S136" s="65"/>
      <c r="T136" s="65"/>
      <c r="U136" s="65"/>
      <c r="V136" s="65"/>
      <c r="W136" s="68"/>
      <c r="X136" s="65"/>
      <c r="Y136" s="65"/>
      <c r="Z136" s="65"/>
      <c r="AA136" s="65"/>
      <c r="AB136" s="65"/>
      <c r="AC136" s="65"/>
      <c r="AD136" s="65"/>
      <c r="AE136" s="65"/>
      <c r="AF136" s="68">
        <v>5165.96</v>
      </c>
      <c r="AG136" s="68">
        <v>1064.24</v>
      </c>
      <c r="AH136" s="68">
        <v>175</v>
      </c>
      <c r="AI136" s="313">
        <f t="shared" si="35"/>
        <v>6405.2</v>
      </c>
      <c r="AJ136" s="8"/>
      <c r="AK136" s="65"/>
      <c r="AL136" s="65"/>
      <c r="AM136" s="65"/>
      <c r="AN136" s="65"/>
      <c r="AO136" s="65"/>
      <c r="AP136" s="65"/>
      <c r="AQ136" s="65"/>
      <c r="AR136" s="65"/>
      <c r="AS136" s="65"/>
    </row>
    <row r="137" spans="1:45" s="218" customFormat="1" ht="28.5" customHeight="1" x14ac:dyDescent="0.35">
      <c r="A137" s="216">
        <f t="shared" si="33"/>
        <v>119</v>
      </c>
      <c r="B137" s="208" t="s">
        <v>566</v>
      </c>
      <c r="C137" s="217" t="s">
        <v>567</v>
      </c>
      <c r="D137" s="210" t="s">
        <v>568</v>
      </c>
      <c r="E137" s="210" t="s">
        <v>569</v>
      </c>
      <c r="F137" s="210" t="s">
        <v>570</v>
      </c>
      <c r="G137" s="131"/>
      <c r="H137" s="180">
        <f t="shared" si="36"/>
        <v>19119</v>
      </c>
      <c r="I137" s="211"/>
      <c r="J137" s="208"/>
      <c r="K137" s="208"/>
      <c r="L137" s="131">
        <f t="shared" si="32"/>
        <v>0</v>
      </c>
      <c r="M137" s="142">
        <v>0</v>
      </c>
      <c r="N137" s="142"/>
      <c r="O137" s="208"/>
      <c r="P137" s="208"/>
      <c r="Q137" s="208"/>
      <c r="R137" s="208"/>
      <c r="S137" s="208"/>
      <c r="T137" s="208"/>
      <c r="U137" s="208"/>
      <c r="V137" s="208"/>
      <c r="W137" s="131"/>
      <c r="X137" s="208"/>
      <c r="Y137" s="208"/>
      <c r="Z137" s="208"/>
      <c r="AA137" s="208"/>
      <c r="AB137" s="208"/>
      <c r="AC137" s="208"/>
      <c r="AD137" s="208"/>
      <c r="AE137" s="208"/>
      <c r="AF137" s="131"/>
      <c r="AG137" s="131">
        <v>2689.04</v>
      </c>
      <c r="AH137" s="131"/>
      <c r="AI137" s="313"/>
      <c r="AJ137" s="214"/>
      <c r="AK137" s="208"/>
      <c r="AL137" s="208"/>
      <c r="AM137" s="208"/>
      <c r="AN137" s="208"/>
      <c r="AO137" s="208"/>
      <c r="AP137" s="208"/>
      <c r="AQ137" s="208"/>
      <c r="AR137" s="208"/>
      <c r="AS137" s="208"/>
    </row>
    <row r="138" spans="1:45" s="144" customFormat="1" ht="26.25" customHeight="1" x14ac:dyDescent="0.35">
      <c r="A138" s="124">
        <f t="shared" si="33"/>
        <v>120</v>
      </c>
      <c r="B138" s="125" t="s">
        <v>571</v>
      </c>
      <c r="C138" s="126" t="s">
        <v>572</v>
      </c>
      <c r="D138" s="127" t="s">
        <v>573</v>
      </c>
      <c r="E138" s="127" t="s">
        <v>574</v>
      </c>
      <c r="F138" s="127" t="s">
        <v>575</v>
      </c>
      <c r="G138" s="128"/>
      <c r="H138" s="180">
        <f t="shared" si="36"/>
        <v>19120</v>
      </c>
      <c r="I138" s="141"/>
      <c r="J138" s="125"/>
      <c r="K138" s="125"/>
      <c r="L138" s="131">
        <f t="shared" si="32"/>
        <v>0</v>
      </c>
      <c r="M138" s="142">
        <v>0</v>
      </c>
      <c r="N138" s="143"/>
      <c r="O138" s="125"/>
      <c r="P138" s="125"/>
      <c r="Q138" s="125"/>
      <c r="R138" s="125"/>
      <c r="S138" s="125"/>
      <c r="T138" s="125"/>
      <c r="U138" s="125"/>
      <c r="V138" s="125"/>
      <c r="W138" s="128"/>
      <c r="X138" s="125"/>
      <c r="Y138" s="125"/>
      <c r="Z138" s="125"/>
      <c r="AA138" s="125"/>
      <c r="AB138" s="125"/>
      <c r="AC138" s="125"/>
      <c r="AD138" s="125"/>
      <c r="AE138" s="125"/>
      <c r="AF138" s="128"/>
      <c r="AG138" s="128">
        <v>2173.4299999999998</v>
      </c>
      <c r="AH138" s="128"/>
      <c r="AI138" s="313"/>
      <c r="AJ138" s="136"/>
      <c r="AK138" s="125"/>
      <c r="AL138" s="125"/>
      <c r="AM138" s="125"/>
      <c r="AN138" s="125"/>
      <c r="AO138" s="125"/>
      <c r="AP138" s="125"/>
      <c r="AQ138" s="125"/>
      <c r="AR138" s="125"/>
      <c r="AS138" s="125"/>
    </row>
    <row r="139" spans="1:45" s="218" customFormat="1" ht="29.25" customHeight="1" x14ac:dyDescent="0.35">
      <c r="A139" s="216">
        <f t="shared" si="33"/>
        <v>121</v>
      </c>
      <c r="B139" s="208" t="s">
        <v>576</v>
      </c>
      <c r="C139" s="217" t="s">
        <v>577</v>
      </c>
      <c r="D139" s="210" t="s">
        <v>578</v>
      </c>
      <c r="E139" s="210" t="s">
        <v>579</v>
      </c>
      <c r="F139" s="210" t="s">
        <v>580</v>
      </c>
      <c r="G139" s="131"/>
      <c r="H139" s="180">
        <f t="shared" si="36"/>
        <v>19121</v>
      </c>
      <c r="I139" s="211"/>
      <c r="J139" s="208"/>
      <c r="K139" s="208"/>
      <c r="L139" s="131">
        <f t="shared" si="32"/>
        <v>0</v>
      </c>
      <c r="M139" s="142">
        <v>0</v>
      </c>
      <c r="N139" s="142"/>
      <c r="O139" s="208"/>
      <c r="P139" s="208"/>
      <c r="Q139" s="208"/>
      <c r="R139" s="208"/>
      <c r="S139" s="208"/>
      <c r="T139" s="208"/>
      <c r="U139" s="208"/>
      <c r="V139" s="208"/>
      <c r="W139" s="131"/>
      <c r="X139" s="208"/>
      <c r="Y139" s="208"/>
      <c r="Z139" s="208"/>
      <c r="AA139" s="208"/>
      <c r="AB139" s="208"/>
      <c r="AC139" s="208"/>
      <c r="AD139" s="208"/>
      <c r="AE139" s="208"/>
      <c r="AF139" s="131"/>
      <c r="AG139" s="131">
        <v>1266.54</v>
      </c>
      <c r="AH139" s="131"/>
      <c r="AI139" s="313"/>
      <c r="AJ139" s="214"/>
      <c r="AK139" s="208"/>
      <c r="AL139" s="208"/>
      <c r="AM139" s="208"/>
      <c r="AN139" s="208"/>
      <c r="AO139" s="208"/>
      <c r="AP139" s="208"/>
      <c r="AQ139" s="208"/>
      <c r="AR139" s="208"/>
      <c r="AS139" s="208"/>
    </row>
    <row r="140" spans="1:45" s="288" customFormat="1" ht="30" customHeight="1" x14ac:dyDescent="0.35">
      <c r="A140" s="276">
        <f>A139+1</f>
        <v>122</v>
      </c>
      <c r="B140" s="286" t="s">
        <v>581</v>
      </c>
      <c r="C140" s="291" t="s">
        <v>543</v>
      </c>
      <c r="D140" s="292" t="s">
        <v>544</v>
      </c>
      <c r="E140" s="292" t="s">
        <v>582</v>
      </c>
      <c r="F140" s="292" t="s">
        <v>557</v>
      </c>
      <c r="G140" s="280">
        <f t="shared" si="34"/>
        <v>27994.039999999997</v>
      </c>
      <c r="H140" s="281">
        <f t="shared" si="36"/>
        <v>19122</v>
      </c>
      <c r="I140" s="310"/>
      <c r="J140" s="286"/>
      <c r="K140" s="286"/>
      <c r="L140" s="284">
        <f t="shared" si="32"/>
        <v>-27994.039999999997</v>
      </c>
      <c r="M140" s="311">
        <v>0</v>
      </c>
      <c r="N140" s="285"/>
      <c r="O140" s="286"/>
      <c r="P140" s="286"/>
      <c r="Q140" s="286"/>
      <c r="R140" s="286"/>
      <c r="S140" s="286"/>
      <c r="T140" s="286"/>
      <c r="U140" s="286"/>
      <c r="V140" s="286"/>
      <c r="W140" s="280"/>
      <c r="X140" s="286"/>
      <c r="Y140" s="286"/>
      <c r="Z140" s="286"/>
      <c r="AA140" s="286"/>
      <c r="AB140" s="286"/>
      <c r="AC140" s="286"/>
      <c r="AD140" s="286"/>
      <c r="AE140" s="286"/>
      <c r="AF140" s="280">
        <v>26876.12</v>
      </c>
      <c r="AG140" s="280">
        <v>942.92</v>
      </c>
      <c r="AH140" s="280">
        <v>175</v>
      </c>
      <c r="AI140" s="313">
        <f t="shared" si="35"/>
        <v>27994.039999999997</v>
      </c>
      <c r="AJ140" s="287"/>
      <c r="AK140" s="286"/>
      <c r="AL140" s="286"/>
      <c r="AM140" s="286"/>
      <c r="AN140" s="286"/>
      <c r="AO140" s="286"/>
      <c r="AP140" s="286"/>
      <c r="AQ140" s="286"/>
      <c r="AR140" s="286"/>
      <c r="AS140" s="286"/>
    </row>
    <row r="141" spans="1:45" s="9" customFormat="1" ht="15.75" customHeight="1" x14ac:dyDescent="0.35">
      <c r="A141" s="36"/>
      <c r="B141" s="34" t="s">
        <v>8</v>
      </c>
      <c r="C141" s="97"/>
      <c r="D141" s="89"/>
      <c r="E141" s="103"/>
      <c r="F141" s="43"/>
      <c r="G141" s="16"/>
      <c r="H141" s="112"/>
      <c r="I141" s="54"/>
      <c r="J141" s="12"/>
      <c r="K141" s="12"/>
      <c r="L141" s="183"/>
      <c r="M141" s="39"/>
      <c r="N141" s="13"/>
      <c r="O141" s="12"/>
      <c r="P141" s="12"/>
      <c r="Q141" s="12"/>
      <c r="R141" s="12"/>
      <c r="S141" s="12"/>
      <c r="T141" s="12"/>
      <c r="U141" s="12"/>
      <c r="V141" s="12"/>
      <c r="W141" s="14"/>
      <c r="X141" s="12"/>
      <c r="Y141" s="12"/>
      <c r="Z141" s="12"/>
      <c r="AA141" s="12"/>
      <c r="AB141" s="12"/>
      <c r="AC141" s="12"/>
      <c r="AD141" s="12"/>
      <c r="AE141" s="12"/>
      <c r="AF141" s="14"/>
      <c r="AG141" s="14"/>
      <c r="AH141" s="16"/>
      <c r="AI141" s="313"/>
      <c r="AJ141" s="12"/>
      <c r="AK141" s="12"/>
      <c r="AL141" s="6"/>
      <c r="AM141" s="12"/>
      <c r="AN141" s="12"/>
      <c r="AO141" s="12"/>
      <c r="AP141" s="12"/>
      <c r="AQ141" s="12"/>
      <c r="AR141" s="12"/>
      <c r="AS141" s="12"/>
    </row>
    <row r="142" spans="1:45" s="70" customFormat="1" ht="30.75" customHeight="1" x14ac:dyDescent="0.35">
      <c r="A142" s="62">
        <f>A140+1</f>
        <v>123</v>
      </c>
      <c r="B142" s="65" t="s">
        <v>583</v>
      </c>
      <c r="C142" s="120" t="s">
        <v>584</v>
      </c>
      <c r="D142" s="107" t="s">
        <v>899</v>
      </c>
      <c r="E142" s="107" t="s">
        <v>585</v>
      </c>
      <c r="F142" s="107" t="s">
        <v>586</v>
      </c>
      <c r="G142" s="16">
        <f>AI142</f>
        <v>295.62</v>
      </c>
      <c r="H142" s="112">
        <f t="shared" si="36"/>
        <v>19123</v>
      </c>
      <c r="I142" s="72" t="s">
        <v>953</v>
      </c>
      <c r="J142" s="65" t="s">
        <v>955</v>
      </c>
      <c r="K142" s="65" t="s">
        <v>954</v>
      </c>
      <c r="L142" s="183">
        <f>M142-G142</f>
        <v>304.38</v>
      </c>
      <c r="M142" s="84">
        <v>600</v>
      </c>
      <c r="N142" s="67"/>
      <c r="O142" s="65"/>
      <c r="P142" s="65"/>
      <c r="Q142" s="65"/>
      <c r="R142" s="65"/>
      <c r="S142" s="65"/>
      <c r="T142" s="65"/>
      <c r="U142" s="65"/>
      <c r="V142" s="65"/>
      <c r="W142" s="68"/>
      <c r="X142" s="65"/>
      <c r="Y142" s="65"/>
      <c r="Z142" s="65"/>
      <c r="AA142" s="65"/>
      <c r="AB142" s="65"/>
      <c r="AC142" s="65"/>
      <c r="AD142" s="65"/>
      <c r="AE142" s="65"/>
      <c r="AF142" s="68">
        <v>104</v>
      </c>
      <c r="AG142" s="68">
        <v>16.62</v>
      </c>
      <c r="AH142" s="68">
        <v>175</v>
      </c>
      <c r="AI142" s="313">
        <f>AF142+AG142+AH142</f>
        <v>295.62</v>
      </c>
      <c r="AJ142" s="8"/>
      <c r="AK142" s="65"/>
      <c r="AL142" s="65"/>
      <c r="AM142" s="65"/>
      <c r="AN142" s="65"/>
      <c r="AO142" s="65"/>
      <c r="AP142" s="65"/>
      <c r="AQ142" s="65"/>
      <c r="AR142" s="65"/>
      <c r="AS142" s="65"/>
    </row>
    <row r="143" spans="1:45" s="179" customFormat="1" ht="30" customHeight="1" x14ac:dyDescent="0.35">
      <c r="A143" s="177">
        <f>A142+1</f>
        <v>124</v>
      </c>
      <c r="B143" s="166" t="s">
        <v>587</v>
      </c>
      <c r="C143" s="167" t="s">
        <v>588</v>
      </c>
      <c r="D143" s="168" t="s">
        <v>589</v>
      </c>
      <c r="E143" s="168" t="s">
        <v>590</v>
      </c>
      <c r="F143" s="168" t="s">
        <v>591</v>
      </c>
      <c r="G143" s="169"/>
      <c r="H143" s="140">
        <f t="shared" si="36"/>
        <v>19124</v>
      </c>
      <c r="I143" s="176"/>
      <c r="J143" s="166"/>
      <c r="K143" s="166"/>
      <c r="L143" s="169">
        <f>M143-G143</f>
        <v>0</v>
      </c>
      <c r="M143" s="178">
        <v>0</v>
      </c>
      <c r="N143" s="178"/>
      <c r="O143" s="166"/>
      <c r="P143" s="166"/>
      <c r="Q143" s="166"/>
      <c r="R143" s="166"/>
      <c r="S143" s="166"/>
      <c r="T143" s="166"/>
      <c r="U143" s="166"/>
      <c r="V143" s="166"/>
      <c r="W143" s="169"/>
      <c r="X143" s="166"/>
      <c r="Y143" s="166"/>
      <c r="Z143" s="166"/>
      <c r="AA143" s="166"/>
      <c r="AB143" s="166"/>
      <c r="AC143" s="166"/>
      <c r="AD143" s="166"/>
      <c r="AE143" s="166"/>
      <c r="AF143" s="169"/>
      <c r="AG143" s="169"/>
      <c r="AH143" s="169"/>
      <c r="AI143" s="313"/>
      <c r="AJ143" s="174"/>
      <c r="AK143" s="166"/>
      <c r="AL143" s="166"/>
      <c r="AM143" s="166"/>
      <c r="AN143" s="166"/>
      <c r="AO143" s="166"/>
      <c r="AP143" s="166"/>
      <c r="AQ143" s="166"/>
      <c r="AR143" s="166"/>
      <c r="AS143" s="166"/>
    </row>
    <row r="144" spans="1:45" s="288" customFormat="1" ht="28.5" customHeight="1" x14ac:dyDescent="0.35">
      <c r="A144" s="276">
        <f>A143+1</f>
        <v>125</v>
      </c>
      <c r="B144" s="286" t="s">
        <v>592</v>
      </c>
      <c r="C144" s="291" t="s">
        <v>593</v>
      </c>
      <c r="D144" s="292" t="s">
        <v>594</v>
      </c>
      <c r="E144" s="292" t="s">
        <v>595</v>
      </c>
      <c r="F144" s="292" t="s">
        <v>596</v>
      </c>
      <c r="G144" s="280">
        <f>AI144</f>
        <v>78953.3</v>
      </c>
      <c r="H144" s="281">
        <f t="shared" si="36"/>
        <v>19125</v>
      </c>
      <c r="I144" s="310"/>
      <c r="J144" s="286"/>
      <c r="K144" s="286"/>
      <c r="L144" s="284">
        <f>M144-G144</f>
        <v>-78953.3</v>
      </c>
      <c r="M144" s="311">
        <v>0</v>
      </c>
      <c r="N144" s="285"/>
      <c r="O144" s="286"/>
      <c r="P144" s="286"/>
      <c r="Q144" s="286"/>
      <c r="R144" s="286"/>
      <c r="S144" s="286"/>
      <c r="T144" s="286"/>
      <c r="U144" s="286"/>
      <c r="V144" s="286"/>
      <c r="W144" s="280"/>
      <c r="X144" s="286"/>
      <c r="Y144" s="286"/>
      <c r="Z144" s="286"/>
      <c r="AA144" s="286"/>
      <c r="AB144" s="286"/>
      <c r="AC144" s="286"/>
      <c r="AD144" s="286"/>
      <c r="AE144" s="286"/>
      <c r="AF144" s="280">
        <v>76717.88</v>
      </c>
      <c r="AG144" s="280">
        <v>2060.42</v>
      </c>
      <c r="AH144" s="280">
        <v>175</v>
      </c>
      <c r="AI144" s="313">
        <f>AF144+AG144+AH144</f>
        <v>78953.3</v>
      </c>
      <c r="AJ144" s="287"/>
      <c r="AK144" s="286"/>
      <c r="AL144" s="286"/>
      <c r="AM144" s="286"/>
      <c r="AN144" s="286"/>
      <c r="AO144" s="286"/>
      <c r="AP144" s="286"/>
      <c r="AQ144" s="286"/>
      <c r="AR144" s="286"/>
      <c r="AS144" s="286"/>
    </row>
    <row r="145" spans="1:45" s="9" customFormat="1" ht="15.75" customHeight="1" x14ac:dyDescent="0.35">
      <c r="A145" s="36"/>
      <c r="B145" s="34" t="s">
        <v>9</v>
      </c>
      <c r="C145" s="97"/>
      <c r="D145" s="89"/>
      <c r="E145" s="103"/>
      <c r="F145" s="43"/>
      <c r="G145" s="16"/>
      <c r="H145" s="112"/>
      <c r="I145" s="54"/>
      <c r="J145" s="12"/>
      <c r="K145" s="12"/>
      <c r="L145" s="183"/>
      <c r="M145" s="39"/>
      <c r="N145" s="13"/>
      <c r="O145" s="12"/>
      <c r="P145" s="12"/>
      <c r="Q145" s="12"/>
      <c r="R145" s="12"/>
      <c r="S145" s="12"/>
      <c r="T145" s="12"/>
      <c r="U145" s="12"/>
      <c r="V145" s="12"/>
      <c r="W145" s="14"/>
      <c r="X145" s="12"/>
      <c r="Y145" s="12"/>
      <c r="Z145" s="12"/>
      <c r="AA145" s="12"/>
      <c r="AB145" s="12"/>
      <c r="AC145" s="12"/>
      <c r="AD145" s="12"/>
      <c r="AE145" s="12"/>
      <c r="AF145" s="14"/>
      <c r="AG145" s="14"/>
      <c r="AH145" s="16"/>
      <c r="AI145" s="313"/>
      <c r="AJ145" s="12"/>
      <c r="AK145" s="12"/>
      <c r="AL145" s="6"/>
      <c r="AM145" s="12"/>
      <c r="AN145" s="12"/>
      <c r="AO145" s="12"/>
      <c r="AP145" s="12"/>
      <c r="AQ145" s="12"/>
      <c r="AR145" s="12"/>
      <c r="AS145" s="12"/>
    </row>
    <row r="146" spans="1:45" s="218" customFormat="1" ht="27.75" customHeight="1" x14ac:dyDescent="0.35">
      <c r="A146" s="216">
        <f>A144+1</f>
        <v>126</v>
      </c>
      <c r="B146" s="208" t="s">
        <v>597</v>
      </c>
      <c r="C146" s="217" t="s">
        <v>598</v>
      </c>
      <c r="D146" s="210" t="s">
        <v>599</v>
      </c>
      <c r="E146" s="210" t="s">
        <v>600</v>
      </c>
      <c r="F146" s="210" t="s">
        <v>601</v>
      </c>
      <c r="G146" s="131"/>
      <c r="H146" s="180">
        <f t="shared" ref="H146:H166" si="37">19000+A146</f>
        <v>19126</v>
      </c>
      <c r="I146" s="211"/>
      <c r="J146" s="208"/>
      <c r="K146" s="208"/>
      <c r="L146" s="131">
        <f t="shared" ref="L146:L153" si="38">M146-G146</f>
        <v>0</v>
      </c>
      <c r="M146" s="142">
        <v>0</v>
      </c>
      <c r="N146" s="142"/>
      <c r="O146" s="208"/>
      <c r="P146" s="208"/>
      <c r="Q146" s="208"/>
      <c r="R146" s="208"/>
      <c r="S146" s="208"/>
      <c r="T146" s="208"/>
      <c r="U146" s="208"/>
      <c r="V146" s="208"/>
      <c r="W146" s="131"/>
      <c r="X146" s="208"/>
      <c r="Y146" s="208"/>
      <c r="Z146" s="208"/>
      <c r="AA146" s="208"/>
      <c r="AB146" s="208"/>
      <c r="AC146" s="208"/>
      <c r="AD146" s="208"/>
      <c r="AE146" s="208"/>
      <c r="AF146" s="131"/>
      <c r="AG146" s="131">
        <v>789.16</v>
      </c>
      <c r="AH146" s="131"/>
      <c r="AI146" s="313"/>
      <c r="AJ146" s="214"/>
      <c r="AK146" s="208"/>
      <c r="AL146" s="208"/>
      <c r="AM146" s="208"/>
      <c r="AN146" s="208"/>
      <c r="AO146" s="208"/>
      <c r="AP146" s="208"/>
      <c r="AQ146" s="208"/>
      <c r="AR146" s="208"/>
      <c r="AS146" s="208"/>
    </row>
    <row r="147" spans="1:45" s="70" customFormat="1" ht="26.25" customHeight="1" x14ac:dyDescent="0.35">
      <c r="A147" s="62">
        <f t="shared" ref="A147:A153" si="39">A146+1</f>
        <v>127</v>
      </c>
      <c r="B147" s="65" t="s">
        <v>602</v>
      </c>
      <c r="C147" s="120" t="s">
        <v>603</v>
      </c>
      <c r="D147" s="107" t="s">
        <v>604</v>
      </c>
      <c r="E147" s="107" t="s">
        <v>605</v>
      </c>
      <c r="F147" s="107" t="s">
        <v>606</v>
      </c>
      <c r="G147" s="16">
        <f t="shared" ref="G147:G153" si="40">AI147</f>
        <v>11062.99</v>
      </c>
      <c r="H147" s="112">
        <f t="shared" si="37"/>
        <v>19127</v>
      </c>
      <c r="I147" s="274" t="s">
        <v>918</v>
      </c>
      <c r="J147" s="274" t="s">
        <v>920</v>
      </c>
      <c r="K147" s="274" t="s">
        <v>922</v>
      </c>
      <c r="L147" s="183">
        <f t="shared" si="38"/>
        <v>125937.01</v>
      </c>
      <c r="M147" s="84">
        <v>137000</v>
      </c>
      <c r="N147" s="67"/>
      <c r="O147" s="65"/>
      <c r="P147" s="65"/>
      <c r="Q147" s="65"/>
      <c r="R147" s="65"/>
      <c r="S147" s="65"/>
      <c r="T147" s="65"/>
      <c r="U147" s="65"/>
      <c r="V147" s="65"/>
      <c r="W147" s="68"/>
      <c r="X147" s="65"/>
      <c r="Y147" s="65"/>
      <c r="Z147" s="65"/>
      <c r="AA147" s="65"/>
      <c r="AB147" s="65"/>
      <c r="AC147" s="65"/>
      <c r="AD147" s="65"/>
      <c r="AE147" s="65"/>
      <c r="AF147" s="68">
        <v>9297.41</v>
      </c>
      <c r="AG147" s="68">
        <v>1590.58</v>
      </c>
      <c r="AH147" s="68">
        <v>175</v>
      </c>
      <c r="AI147" s="313">
        <f t="shared" ref="AI147:AI153" si="41">AF147+AG147+AH147</f>
        <v>11062.99</v>
      </c>
      <c r="AJ147" s="8"/>
      <c r="AK147" s="65"/>
      <c r="AL147" s="65"/>
      <c r="AM147" s="65"/>
      <c r="AN147" s="65"/>
      <c r="AO147" s="65"/>
      <c r="AP147" s="65"/>
      <c r="AQ147" s="65"/>
      <c r="AR147" s="65"/>
      <c r="AS147" s="65"/>
    </row>
    <row r="148" spans="1:45" s="198" customFormat="1" ht="33.75" customHeight="1" x14ac:dyDescent="0.35">
      <c r="A148" s="190">
        <f t="shared" si="39"/>
        <v>128</v>
      </c>
      <c r="B148" s="191" t="s">
        <v>607</v>
      </c>
      <c r="C148" s="199" t="s">
        <v>608</v>
      </c>
      <c r="D148" s="193" t="s">
        <v>609</v>
      </c>
      <c r="E148" s="193" t="s">
        <v>610</v>
      </c>
      <c r="F148" s="193" t="s">
        <v>611</v>
      </c>
      <c r="G148" s="194"/>
      <c r="H148" s="185">
        <f t="shared" si="37"/>
        <v>19128</v>
      </c>
      <c r="I148" s="195"/>
      <c r="J148" s="191"/>
      <c r="K148" s="191"/>
      <c r="L148" s="194">
        <f t="shared" si="38"/>
        <v>0</v>
      </c>
      <c r="M148" s="196">
        <v>0</v>
      </c>
      <c r="N148" s="196"/>
      <c r="O148" s="191"/>
      <c r="P148" s="191"/>
      <c r="Q148" s="191"/>
      <c r="R148" s="191"/>
      <c r="S148" s="191"/>
      <c r="T148" s="191"/>
      <c r="U148" s="191"/>
      <c r="V148" s="191"/>
      <c r="W148" s="194"/>
      <c r="X148" s="191"/>
      <c r="Y148" s="191"/>
      <c r="Z148" s="191"/>
      <c r="AA148" s="191"/>
      <c r="AB148" s="191"/>
      <c r="AC148" s="191"/>
      <c r="AD148" s="191"/>
      <c r="AE148" s="191"/>
      <c r="AF148" s="194"/>
      <c r="AG148" s="194">
        <v>1020.44</v>
      </c>
      <c r="AH148" s="194"/>
      <c r="AI148" s="313"/>
      <c r="AJ148" s="197"/>
      <c r="AK148" s="191"/>
      <c r="AL148" s="191"/>
      <c r="AM148" s="191"/>
      <c r="AN148" s="191"/>
      <c r="AO148" s="191"/>
      <c r="AP148" s="191"/>
      <c r="AQ148" s="191"/>
      <c r="AR148" s="191"/>
      <c r="AS148" s="191"/>
    </row>
    <row r="149" spans="1:45" s="218" customFormat="1" ht="29.25" customHeight="1" x14ac:dyDescent="0.35">
      <c r="A149" s="216">
        <f t="shared" si="39"/>
        <v>129</v>
      </c>
      <c r="B149" s="208" t="s">
        <v>612</v>
      </c>
      <c r="C149" s="217" t="s">
        <v>613</v>
      </c>
      <c r="D149" s="210" t="s">
        <v>614</v>
      </c>
      <c r="E149" s="210" t="s">
        <v>615</v>
      </c>
      <c r="F149" s="210" t="s">
        <v>616</v>
      </c>
      <c r="G149" s="131"/>
      <c r="H149" s="180">
        <f t="shared" si="37"/>
        <v>19129</v>
      </c>
      <c r="I149" s="211"/>
      <c r="J149" s="208"/>
      <c r="K149" s="208"/>
      <c r="L149" s="131">
        <f t="shared" si="38"/>
        <v>0</v>
      </c>
      <c r="M149" s="142">
        <v>0</v>
      </c>
      <c r="N149" s="142"/>
      <c r="O149" s="208"/>
      <c r="P149" s="208"/>
      <c r="Q149" s="208"/>
      <c r="R149" s="208"/>
      <c r="S149" s="208"/>
      <c r="T149" s="208"/>
      <c r="U149" s="208"/>
      <c r="V149" s="208"/>
      <c r="W149" s="131"/>
      <c r="X149" s="208"/>
      <c r="Y149" s="208"/>
      <c r="Z149" s="208"/>
      <c r="AA149" s="208"/>
      <c r="AB149" s="208"/>
      <c r="AC149" s="208"/>
      <c r="AD149" s="208"/>
      <c r="AE149" s="208"/>
      <c r="AF149" s="131"/>
      <c r="AG149" s="131">
        <v>3332.53</v>
      </c>
      <c r="AH149" s="131"/>
      <c r="AI149" s="313"/>
      <c r="AJ149" s="214"/>
      <c r="AK149" s="208"/>
      <c r="AL149" s="208"/>
      <c r="AM149" s="208"/>
      <c r="AN149" s="208"/>
      <c r="AO149" s="208"/>
      <c r="AP149" s="208"/>
      <c r="AQ149" s="208"/>
      <c r="AR149" s="208"/>
      <c r="AS149" s="208"/>
    </row>
    <row r="150" spans="1:45" s="198" customFormat="1" ht="33" customHeight="1" x14ac:dyDescent="0.35">
      <c r="A150" s="190">
        <f t="shared" si="39"/>
        <v>130</v>
      </c>
      <c r="B150" s="191" t="s">
        <v>617</v>
      </c>
      <c r="C150" s="199" t="s">
        <v>618</v>
      </c>
      <c r="D150" s="193" t="s">
        <v>619</v>
      </c>
      <c r="E150" s="193" t="s">
        <v>620</v>
      </c>
      <c r="F150" s="193" t="s">
        <v>621</v>
      </c>
      <c r="G150" s="194"/>
      <c r="H150" s="185">
        <f t="shared" si="37"/>
        <v>19130</v>
      </c>
      <c r="I150" s="195"/>
      <c r="J150" s="191"/>
      <c r="K150" s="191"/>
      <c r="L150" s="194">
        <f t="shared" si="38"/>
        <v>0</v>
      </c>
      <c r="M150" s="196">
        <v>0</v>
      </c>
      <c r="N150" s="196"/>
      <c r="O150" s="191"/>
      <c r="P150" s="191"/>
      <c r="Q150" s="191"/>
      <c r="R150" s="191"/>
      <c r="S150" s="191"/>
      <c r="T150" s="191"/>
      <c r="U150" s="191"/>
      <c r="V150" s="191"/>
      <c r="W150" s="194"/>
      <c r="X150" s="191"/>
      <c r="Y150" s="191"/>
      <c r="Z150" s="191"/>
      <c r="AA150" s="191"/>
      <c r="AB150" s="191"/>
      <c r="AC150" s="191"/>
      <c r="AD150" s="191"/>
      <c r="AE150" s="191"/>
      <c r="AF150" s="194"/>
      <c r="AG150" s="194">
        <v>437.11</v>
      </c>
      <c r="AH150" s="194"/>
      <c r="AI150" s="313"/>
      <c r="AJ150" s="197"/>
      <c r="AK150" s="191"/>
      <c r="AL150" s="191"/>
      <c r="AM150" s="191"/>
      <c r="AN150" s="191"/>
      <c r="AO150" s="191"/>
      <c r="AP150" s="191"/>
      <c r="AQ150" s="191"/>
      <c r="AR150" s="191"/>
      <c r="AS150" s="191"/>
    </row>
    <row r="151" spans="1:45" s="144" customFormat="1" ht="26.25" customHeight="1" x14ac:dyDescent="0.35">
      <c r="A151" s="124">
        <f t="shared" si="39"/>
        <v>131</v>
      </c>
      <c r="B151" s="125" t="s">
        <v>622</v>
      </c>
      <c r="C151" s="126" t="s">
        <v>623</v>
      </c>
      <c r="D151" s="188" t="s">
        <v>624</v>
      </c>
      <c r="E151" s="127" t="s">
        <v>625</v>
      </c>
      <c r="F151" s="127" t="s">
        <v>626</v>
      </c>
      <c r="G151" s="128"/>
      <c r="H151" s="180">
        <f t="shared" si="37"/>
        <v>19131</v>
      </c>
      <c r="I151" s="141"/>
      <c r="J151" s="125"/>
      <c r="K151" s="125"/>
      <c r="L151" s="131">
        <f t="shared" si="38"/>
        <v>0</v>
      </c>
      <c r="M151" s="142">
        <v>0</v>
      </c>
      <c r="N151" s="143"/>
      <c r="O151" s="125"/>
      <c r="P151" s="125"/>
      <c r="Q151" s="125"/>
      <c r="R151" s="125"/>
      <c r="S151" s="125"/>
      <c r="T151" s="125"/>
      <c r="U151" s="125"/>
      <c r="V151" s="125"/>
      <c r="W151" s="128"/>
      <c r="X151" s="125"/>
      <c r="Y151" s="125"/>
      <c r="Z151" s="125"/>
      <c r="AA151" s="125"/>
      <c r="AB151" s="125"/>
      <c r="AC151" s="125"/>
      <c r="AD151" s="125"/>
      <c r="AE151" s="125"/>
      <c r="AF151" s="128"/>
      <c r="AG151" s="128">
        <v>623.54</v>
      </c>
      <c r="AH151" s="128"/>
      <c r="AI151" s="313"/>
      <c r="AJ151" s="136"/>
      <c r="AK151" s="125"/>
      <c r="AL151" s="125"/>
      <c r="AM151" s="125"/>
      <c r="AN151" s="125"/>
      <c r="AO151" s="125"/>
      <c r="AP151" s="125"/>
      <c r="AQ151" s="125"/>
      <c r="AR151" s="125"/>
      <c r="AS151" s="125"/>
    </row>
    <row r="152" spans="1:45" s="70" customFormat="1" ht="29.25" customHeight="1" x14ac:dyDescent="0.35">
      <c r="A152" s="62">
        <f t="shared" si="39"/>
        <v>132</v>
      </c>
      <c r="B152" s="65" t="s">
        <v>627</v>
      </c>
      <c r="C152" s="120" t="s">
        <v>628</v>
      </c>
      <c r="D152" s="107" t="s">
        <v>629</v>
      </c>
      <c r="E152" s="107" t="s">
        <v>630</v>
      </c>
      <c r="F152" s="107" t="s">
        <v>631</v>
      </c>
      <c r="G152" s="16">
        <f t="shared" si="40"/>
        <v>472.8</v>
      </c>
      <c r="H152" s="112">
        <f t="shared" si="37"/>
        <v>19132</v>
      </c>
      <c r="I152" s="72" t="s">
        <v>926</v>
      </c>
      <c r="J152" s="65" t="s">
        <v>928</v>
      </c>
      <c r="K152" s="65" t="s">
        <v>927</v>
      </c>
      <c r="L152" s="183">
        <f t="shared" si="38"/>
        <v>3527.2</v>
      </c>
      <c r="M152" s="84">
        <v>4000</v>
      </c>
      <c r="N152" s="67"/>
      <c r="O152" s="65"/>
      <c r="P152" s="65"/>
      <c r="Q152" s="65"/>
      <c r="R152" s="65"/>
      <c r="S152" s="65"/>
      <c r="T152" s="65"/>
      <c r="U152" s="65"/>
      <c r="V152" s="65"/>
      <c r="W152" s="68"/>
      <c r="X152" s="65"/>
      <c r="Y152" s="65"/>
      <c r="Z152" s="65"/>
      <c r="AA152" s="65"/>
      <c r="AB152" s="65"/>
      <c r="AC152" s="65"/>
      <c r="AD152" s="65"/>
      <c r="AE152" s="65"/>
      <c r="AF152" s="68">
        <v>248.44</v>
      </c>
      <c r="AG152" s="68">
        <v>49.36</v>
      </c>
      <c r="AH152" s="68">
        <v>175</v>
      </c>
      <c r="AI152" s="313">
        <f t="shared" si="41"/>
        <v>472.8</v>
      </c>
      <c r="AJ152" s="8"/>
      <c r="AK152" s="65"/>
      <c r="AL152" s="65"/>
      <c r="AM152" s="65"/>
      <c r="AN152" s="65"/>
      <c r="AO152" s="65"/>
      <c r="AP152" s="65"/>
      <c r="AQ152" s="65"/>
      <c r="AR152" s="65"/>
      <c r="AS152" s="65"/>
    </row>
    <row r="153" spans="1:45" s="70" customFormat="1" ht="25.5" customHeight="1" x14ac:dyDescent="0.35">
      <c r="A153" s="62">
        <f t="shared" si="39"/>
        <v>133</v>
      </c>
      <c r="B153" s="65" t="s">
        <v>632</v>
      </c>
      <c r="C153" s="120" t="s">
        <v>633</v>
      </c>
      <c r="D153" s="107" t="s">
        <v>900</v>
      </c>
      <c r="E153" s="107" t="s">
        <v>634</v>
      </c>
      <c r="F153" s="107" t="s">
        <v>900</v>
      </c>
      <c r="G153" s="16">
        <f t="shared" si="40"/>
        <v>7193.6399999999994</v>
      </c>
      <c r="H153" s="112">
        <f t="shared" si="37"/>
        <v>19133</v>
      </c>
      <c r="I153" s="274" t="s">
        <v>918</v>
      </c>
      <c r="J153" s="274" t="s">
        <v>920</v>
      </c>
      <c r="K153" s="274" t="s">
        <v>922</v>
      </c>
      <c r="L153" s="183">
        <f t="shared" si="38"/>
        <v>98806.36</v>
      </c>
      <c r="M153" s="84">
        <v>106000</v>
      </c>
      <c r="N153" s="67"/>
      <c r="O153" s="65"/>
      <c r="P153" s="65"/>
      <c r="Q153" s="65"/>
      <c r="R153" s="65"/>
      <c r="S153" s="65"/>
      <c r="T153" s="65"/>
      <c r="U153" s="65"/>
      <c r="V153" s="65"/>
      <c r="W153" s="68"/>
      <c r="X153" s="65"/>
      <c r="Y153" s="65"/>
      <c r="Z153" s="65"/>
      <c r="AA153" s="65"/>
      <c r="AB153" s="65"/>
      <c r="AC153" s="65"/>
      <c r="AD153" s="65"/>
      <c r="AE153" s="65"/>
      <c r="AF153" s="68">
        <v>5546.7</v>
      </c>
      <c r="AG153" s="68">
        <v>1471.94</v>
      </c>
      <c r="AH153" s="68">
        <v>175</v>
      </c>
      <c r="AI153" s="313">
        <f t="shared" si="41"/>
        <v>7193.6399999999994</v>
      </c>
      <c r="AJ153" s="8"/>
      <c r="AK153" s="65"/>
      <c r="AL153" s="65"/>
      <c r="AM153" s="65"/>
      <c r="AN153" s="65"/>
      <c r="AO153" s="65"/>
      <c r="AP153" s="65"/>
      <c r="AQ153" s="65"/>
      <c r="AR153" s="65"/>
      <c r="AS153" s="65"/>
    </row>
    <row r="154" spans="1:45" s="9" customFormat="1" ht="15.75" customHeight="1" x14ac:dyDescent="0.35">
      <c r="A154" s="36"/>
      <c r="B154" s="34" t="s">
        <v>10</v>
      </c>
      <c r="C154" s="97"/>
      <c r="D154" s="89"/>
      <c r="E154" s="103"/>
      <c r="F154" s="43"/>
      <c r="G154" s="16"/>
      <c r="H154" s="112"/>
      <c r="I154" s="54"/>
      <c r="J154" s="12"/>
      <c r="K154" s="12"/>
      <c r="L154" s="183"/>
      <c r="M154" s="39"/>
      <c r="N154" s="13"/>
      <c r="O154" s="12"/>
      <c r="P154" s="12"/>
      <c r="Q154" s="12"/>
      <c r="R154" s="12"/>
      <c r="S154" s="12"/>
      <c r="T154" s="12"/>
      <c r="U154" s="12"/>
      <c r="V154" s="12"/>
      <c r="W154" s="14"/>
      <c r="X154" s="12"/>
      <c r="Y154" s="12"/>
      <c r="Z154" s="12"/>
      <c r="AA154" s="12"/>
      <c r="AB154" s="12"/>
      <c r="AC154" s="12"/>
      <c r="AD154" s="12"/>
      <c r="AE154" s="12"/>
      <c r="AF154" s="14"/>
      <c r="AG154" s="14"/>
      <c r="AH154" s="14"/>
      <c r="AI154" s="315"/>
      <c r="AJ154" s="12"/>
      <c r="AK154" s="12"/>
      <c r="AL154" s="6"/>
      <c r="AM154" s="12"/>
      <c r="AN154" s="12"/>
      <c r="AO154" s="12"/>
      <c r="AP154" s="12"/>
      <c r="AQ154" s="12"/>
      <c r="AR154" s="12"/>
      <c r="AS154" s="12"/>
    </row>
    <row r="155" spans="1:45" s="70" customFormat="1" ht="26.25" customHeight="1" x14ac:dyDescent="0.35">
      <c r="A155" s="62">
        <f>A153+1</f>
        <v>134</v>
      </c>
      <c r="B155" s="65" t="s">
        <v>635</v>
      </c>
      <c r="C155" s="120" t="s">
        <v>636</v>
      </c>
      <c r="D155" s="107" t="s">
        <v>637</v>
      </c>
      <c r="E155" s="107" t="s">
        <v>638</v>
      </c>
      <c r="F155" s="107" t="s">
        <v>639</v>
      </c>
      <c r="G155" s="16">
        <f t="shared" ref="G155" si="42">AI155</f>
        <v>27661.200000000001</v>
      </c>
      <c r="H155" s="112">
        <f t="shared" si="37"/>
        <v>19134</v>
      </c>
      <c r="I155" s="72" t="s">
        <v>950</v>
      </c>
      <c r="J155" s="65" t="s">
        <v>952</v>
      </c>
      <c r="K155" s="65" t="s">
        <v>951</v>
      </c>
      <c r="L155" s="183">
        <f t="shared" ref="L155:L156" si="43">M155-G155</f>
        <v>121338.8</v>
      </c>
      <c r="M155" s="84">
        <v>149000</v>
      </c>
      <c r="N155" s="67"/>
      <c r="O155" s="65"/>
      <c r="P155" s="65"/>
      <c r="Q155" s="65"/>
      <c r="R155" s="65"/>
      <c r="S155" s="65"/>
      <c r="T155" s="65"/>
      <c r="U155" s="65"/>
      <c r="V155" s="65"/>
      <c r="W155" s="68"/>
      <c r="X155" s="65"/>
      <c r="Y155" s="65"/>
      <c r="Z155" s="65"/>
      <c r="AA155" s="65"/>
      <c r="AB155" s="65"/>
      <c r="AC155" s="65"/>
      <c r="AD155" s="65"/>
      <c r="AE155" s="65"/>
      <c r="AF155" s="68">
        <v>23117.4</v>
      </c>
      <c r="AG155" s="68">
        <v>4368.8</v>
      </c>
      <c r="AH155" s="68">
        <v>175</v>
      </c>
      <c r="AI155" s="313">
        <f t="shared" ref="AI155" si="44">AF155+AG155+AH155</f>
        <v>27661.200000000001</v>
      </c>
      <c r="AJ155" s="8"/>
      <c r="AK155" s="65"/>
      <c r="AL155" s="65"/>
      <c r="AM155" s="65"/>
      <c r="AN155" s="65"/>
      <c r="AO155" s="65"/>
      <c r="AP155" s="65"/>
      <c r="AQ155" s="65"/>
      <c r="AR155" s="65"/>
      <c r="AS155" s="65"/>
    </row>
    <row r="156" spans="1:45" s="179" customFormat="1" ht="29.25" customHeight="1" x14ac:dyDescent="0.35">
      <c r="A156" s="177">
        <f t="shared" ref="A156:A166" si="45">A155+1</f>
        <v>135</v>
      </c>
      <c r="B156" s="166" t="s">
        <v>640</v>
      </c>
      <c r="C156" s="167" t="s">
        <v>641</v>
      </c>
      <c r="D156" s="168" t="s">
        <v>642</v>
      </c>
      <c r="E156" s="168" t="s">
        <v>643</v>
      </c>
      <c r="F156" s="168" t="s">
        <v>644</v>
      </c>
      <c r="G156" s="169"/>
      <c r="H156" s="140">
        <f t="shared" si="37"/>
        <v>19135</v>
      </c>
      <c r="I156" s="176"/>
      <c r="J156" s="166"/>
      <c r="K156" s="166"/>
      <c r="L156" s="169">
        <f t="shared" si="43"/>
        <v>0</v>
      </c>
      <c r="M156" s="178">
        <v>0</v>
      </c>
      <c r="N156" s="178"/>
      <c r="O156" s="166"/>
      <c r="P156" s="166"/>
      <c r="Q156" s="166"/>
      <c r="R156" s="166"/>
      <c r="S156" s="166"/>
      <c r="T156" s="166"/>
      <c r="U156" s="166"/>
      <c r="V156" s="166"/>
      <c r="W156" s="169"/>
      <c r="X156" s="166"/>
      <c r="Y156" s="166"/>
      <c r="Z156" s="166"/>
      <c r="AA156" s="166"/>
      <c r="AB156" s="166"/>
      <c r="AC156" s="166"/>
      <c r="AD156" s="166"/>
      <c r="AE156" s="166"/>
      <c r="AF156" s="169"/>
      <c r="AG156" s="169">
        <v>587.23</v>
      </c>
      <c r="AH156" s="169"/>
      <c r="AI156" s="313"/>
      <c r="AJ156" s="174"/>
      <c r="AK156" s="166"/>
      <c r="AL156" s="166"/>
      <c r="AM156" s="166"/>
      <c r="AN156" s="166"/>
      <c r="AO156" s="166"/>
      <c r="AP156" s="166"/>
      <c r="AQ156" s="166"/>
      <c r="AR156" s="166"/>
      <c r="AS156" s="166"/>
    </row>
    <row r="157" spans="1:45" s="144" customFormat="1" ht="29.25" customHeight="1" x14ac:dyDescent="0.35">
      <c r="A157" s="124">
        <f t="shared" si="45"/>
        <v>136</v>
      </c>
      <c r="B157" s="125" t="s">
        <v>645</v>
      </c>
      <c r="C157" s="126" t="s">
        <v>646</v>
      </c>
      <c r="D157" s="127" t="s">
        <v>647</v>
      </c>
      <c r="E157" s="127" t="s">
        <v>648</v>
      </c>
      <c r="F157" s="127" t="s">
        <v>649</v>
      </c>
      <c r="G157" s="128"/>
      <c r="H157" s="180">
        <f t="shared" si="37"/>
        <v>19136</v>
      </c>
      <c r="I157" s="141"/>
      <c r="J157" s="125"/>
      <c r="K157" s="125"/>
      <c r="L157" s="131">
        <f t="shared" ref="L157:L166" si="46">M157-G157</f>
        <v>0</v>
      </c>
      <c r="M157" s="142">
        <v>0</v>
      </c>
      <c r="N157" s="143"/>
      <c r="O157" s="125"/>
      <c r="P157" s="125"/>
      <c r="Q157" s="125"/>
      <c r="R157" s="125"/>
      <c r="S157" s="125"/>
      <c r="T157" s="125"/>
      <c r="U157" s="125"/>
      <c r="V157" s="125"/>
      <c r="W157" s="128"/>
      <c r="X157" s="125"/>
      <c r="Y157" s="125"/>
      <c r="Z157" s="125"/>
      <c r="AA157" s="125"/>
      <c r="AB157" s="125"/>
      <c r="AC157" s="125"/>
      <c r="AD157" s="125"/>
      <c r="AE157" s="125"/>
      <c r="AF157" s="128"/>
      <c r="AG157" s="128">
        <v>2145</v>
      </c>
      <c r="AH157" s="128"/>
      <c r="AI157" s="313"/>
      <c r="AJ157" s="136"/>
      <c r="AK157" s="125"/>
      <c r="AL157" s="125"/>
      <c r="AM157" s="125"/>
      <c r="AN157" s="125"/>
      <c r="AO157" s="125"/>
      <c r="AP157" s="125"/>
      <c r="AQ157" s="125"/>
      <c r="AR157" s="125"/>
      <c r="AS157" s="125"/>
    </row>
    <row r="158" spans="1:45" s="218" customFormat="1" ht="26.25" customHeight="1" x14ac:dyDescent="0.35">
      <c r="A158" s="216">
        <f t="shared" si="45"/>
        <v>137</v>
      </c>
      <c r="B158" s="208" t="s">
        <v>650</v>
      </c>
      <c r="C158" s="217" t="s">
        <v>651</v>
      </c>
      <c r="D158" s="210" t="s">
        <v>652</v>
      </c>
      <c r="E158" s="210" t="s">
        <v>653</v>
      </c>
      <c r="F158" s="210" t="s">
        <v>654</v>
      </c>
      <c r="G158" s="131"/>
      <c r="H158" s="180">
        <f t="shared" si="37"/>
        <v>19137</v>
      </c>
      <c r="I158" s="211"/>
      <c r="J158" s="208"/>
      <c r="K158" s="208"/>
      <c r="L158" s="131">
        <f t="shared" si="46"/>
        <v>0</v>
      </c>
      <c r="M158" s="142">
        <v>0</v>
      </c>
      <c r="N158" s="142"/>
      <c r="O158" s="208"/>
      <c r="P158" s="208"/>
      <c r="Q158" s="208"/>
      <c r="R158" s="208"/>
      <c r="S158" s="208"/>
      <c r="T158" s="208"/>
      <c r="U158" s="208"/>
      <c r="V158" s="208"/>
      <c r="W158" s="131"/>
      <c r="X158" s="208"/>
      <c r="Y158" s="208"/>
      <c r="Z158" s="208"/>
      <c r="AA158" s="208"/>
      <c r="AB158" s="208"/>
      <c r="AC158" s="208"/>
      <c r="AD158" s="208"/>
      <c r="AE158" s="208"/>
      <c r="AF158" s="131"/>
      <c r="AG158" s="131">
        <v>816.51</v>
      </c>
      <c r="AH158" s="131"/>
      <c r="AI158" s="313"/>
      <c r="AJ158" s="214"/>
      <c r="AK158" s="208"/>
      <c r="AL158" s="208"/>
      <c r="AM158" s="208"/>
      <c r="AN158" s="208"/>
      <c r="AO158" s="208"/>
      <c r="AP158" s="208"/>
      <c r="AQ158" s="208"/>
      <c r="AR158" s="208"/>
      <c r="AS158" s="208"/>
    </row>
    <row r="159" spans="1:45" s="144" customFormat="1" ht="25.5" customHeight="1" x14ac:dyDescent="0.35">
      <c r="A159" s="124">
        <f t="shared" si="45"/>
        <v>138</v>
      </c>
      <c r="B159" s="125" t="s">
        <v>655</v>
      </c>
      <c r="C159" s="186" t="s">
        <v>656</v>
      </c>
      <c r="D159" s="127" t="s">
        <v>657</v>
      </c>
      <c r="E159" s="127" t="s">
        <v>658</v>
      </c>
      <c r="F159" s="127" t="s">
        <v>659</v>
      </c>
      <c r="G159" s="128"/>
      <c r="H159" s="185">
        <f t="shared" si="37"/>
        <v>19138</v>
      </c>
      <c r="I159" s="141"/>
      <c r="J159" s="125"/>
      <c r="K159" s="125"/>
      <c r="L159" s="131">
        <f t="shared" si="46"/>
        <v>0</v>
      </c>
      <c r="M159" s="142">
        <v>0</v>
      </c>
      <c r="N159" s="143"/>
      <c r="O159" s="125"/>
      <c r="P159" s="125"/>
      <c r="Q159" s="125"/>
      <c r="R159" s="125"/>
      <c r="S159" s="125"/>
      <c r="T159" s="125"/>
      <c r="U159" s="125"/>
      <c r="V159" s="125"/>
      <c r="W159" s="128"/>
      <c r="X159" s="125"/>
      <c r="Y159" s="125"/>
      <c r="Z159" s="125"/>
      <c r="AA159" s="125"/>
      <c r="AB159" s="125"/>
      <c r="AC159" s="125"/>
      <c r="AD159" s="125"/>
      <c r="AE159" s="125"/>
      <c r="AF159" s="128"/>
      <c r="AG159" s="128"/>
      <c r="AH159" s="128"/>
      <c r="AI159" s="313"/>
      <c r="AJ159" s="136"/>
      <c r="AK159" s="125"/>
      <c r="AL159" s="125"/>
      <c r="AM159" s="125"/>
      <c r="AN159" s="125"/>
      <c r="AO159" s="125"/>
      <c r="AP159" s="125"/>
      <c r="AQ159" s="125"/>
      <c r="AR159" s="125"/>
      <c r="AS159" s="125"/>
    </row>
    <row r="160" spans="1:45" s="218" customFormat="1" ht="28.5" customHeight="1" x14ac:dyDescent="0.35">
      <c r="A160" s="216">
        <f t="shared" si="45"/>
        <v>139</v>
      </c>
      <c r="B160" s="208" t="s">
        <v>660</v>
      </c>
      <c r="C160" s="217" t="s">
        <v>661</v>
      </c>
      <c r="D160" s="210" t="s">
        <v>662</v>
      </c>
      <c r="E160" s="210" t="s">
        <v>663</v>
      </c>
      <c r="F160" s="210" t="s">
        <v>664</v>
      </c>
      <c r="G160" s="131"/>
      <c r="H160" s="180">
        <f t="shared" si="37"/>
        <v>19139</v>
      </c>
      <c r="I160" s="211"/>
      <c r="J160" s="208"/>
      <c r="K160" s="208"/>
      <c r="L160" s="131">
        <f t="shared" si="46"/>
        <v>0</v>
      </c>
      <c r="M160" s="142">
        <v>0</v>
      </c>
      <c r="N160" s="142"/>
      <c r="O160" s="208"/>
      <c r="P160" s="208"/>
      <c r="Q160" s="208"/>
      <c r="R160" s="208"/>
      <c r="S160" s="208"/>
      <c r="T160" s="208"/>
      <c r="U160" s="208"/>
      <c r="V160" s="208"/>
      <c r="W160" s="131"/>
      <c r="X160" s="208"/>
      <c r="Y160" s="208"/>
      <c r="Z160" s="208"/>
      <c r="AA160" s="208"/>
      <c r="AB160" s="208"/>
      <c r="AC160" s="208"/>
      <c r="AD160" s="208"/>
      <c r="AE160" s="208"/>
      <c r="AF160" s="131"/>
      <c r="AG160" s="131">
        <v>1469.32</v>
      </c>
      <c r="AH160" s="131"/>
      <c r="AI160" s="313"/>
      <c r="AJ160" s="214"/>
      <c r="AK160" s="208"/>
      <c r="AL160" s="208"/>
      <c r="AM160" s="208"/>
      <c r="AN160" s="208"/>
      <c r="AO160" s="208"/>
      <c r="AP160" s="208"/>
      <c r="AQ160" s="208"/>
      <c r="AR160" s="208"/>
      <c r="AS160" s="208"/>
    </row>
    <row r="161" spans="1:45" s="70" customFormat="1" ht="29.25" customHeight="1" x14ac:dyDescent="0.35">
      <c r="A161" s="62">
        <f t="shared" si="45"/>
        <v>140</v>
      </c>
      <c r="B161" s="65" t="s">
        <v>665</v>
      </c>
      <c r="C161" s="120" t="s">
        <v>666</v>
      </c>
      <c r="D161" s="107" t="s">
        <v>667</v>
      </c>
      <c r="E161" s="107" t="s">
        <v>668</v>
      </c>
      <c r="F161" s="107" t="s">
        <v>669</v>
      </c>
      <c r="G161" s="16">
        <f t="shared" ref="G161:G163" si="47">AI161</f>
        <v>3545.75</v>
      </c>
      <c r="H161" s="112">
        <f t="shared" si="37"/>
        <v>19140</v>
      </c>
      <c r="I161" s="72" t="s">
        <v>956</v>
      </c>
      <c r="J161" s="65" t="s">
        <v>958</v>
      </c>
      <c r="K161" s="65" t="s">
        <v>957</v>
      </c>
      <c r="L161" s="183">
        <f t="shared" si="46"/>
        <v>6454.25</v>
      </c>
      <c r="M161" s="84">
        <v>10000</v>
      </c>
      <c r="N161" s="67"/>
      <c r="O161" s="65"/>
      <c r="P161" s="65"/>
      <c r="Q161" s="65"/>
      <c r="R161" s="65"/>
      <c r="S161" s="65"/>
      <c r="T161" s="65"/>
      <c r="U161" s="65"/>
      <c r="V161" s="65"/>
      <c r="W161" s="68"/>
      <c r="X161" s="65"/>
      <c r="Y161" s="65"/>
      <c r="Z161" s="65"/>
      <c r="AA161" s="65"/>
      <c r="AB161" s="65"/>
      <c r="AC161" s="65"/>
      <c r="AD161" s="65"/>
      <c r="AE161" s="65"/>
      <c r="AF161" s="68">
        <v>3163.05</v>
      </c>
      <c r="AG161" s="68">
        <v>207.7</v>
      </c>
      <c r="AH161" s="68">
        <v>175</v>
      </c>
      <c r="AI161" s="313">
        <f t="shared" ref="AI161:AI163" si="48">AF161+AG161+AH161</f>
        <v>3545.75</v>
      </c>
      <c r="AJ161" s="8"/>
      <c r="AK161" s="65"/>
      <c r="AL161" s="65"/>
      <c r="AM161" s="65"/>
      <c r="AN161" s="65"/>
      <c r="AO161" s="65"/>
      <c r="AP161" s="65"/>
      <c r="AQ161" s="65"/>
      <c r="AR161" s="65"/>
      <c r="AS161" s="65"/>
    </row>
    <row r="162" spans="1:45" s="228" customFormat="1" ht="30" customHeight="1" x14ac:dyDescent="0.35">
      <c r="A162" s="220">
        <f t="shared" si="45"/>
        <v>141</v>
      </c>
      <c r="B162" s="221" t="s">
        <v>670</v>
      </c>
      <c r="C162" s="222" t="s">
        <v>671</v>
      </c>
      <c r="D162" s="223" t="s">
        <v>672</v>
      </c>
      <c r="E162" s="223" t="s">
        <v>673</v>
      </c>
      <c r="F162" s="223" t="s">
        <v>674</v>
      </c>
      <c r="G162" s="224">
        <f t="shared" si="47"/>
        <v>3095.74</v>
      </c>
      <c r="H162" s="112">
        <f t="shared" si="37"/>
        <v>19141</v>
      </c>
      <c r="I162" s="225" t="s">
        <v>968</v>
      </c>
      <c r="J162" s="221" t="s">
        <v>970</v>
      </c>
      <c r="K162" s="221" t="s">
        <v>969</v>
      </c>
      <c r="L162" s="183">
        <f t="shared" si="46"/>
        <v>0</v>
      </c>
      <c r="M162" s="226">
        <v>3095.74</v>
      </c>
      <c r="N162" s="226"/>
      <c r="O162" s="221"/>
      <c r="P162" s="221"/>
      <c r="Q162" s="221"/>
      <c r="R162" s="221"/>
      <c r="S162" s="221"/>
      <c r="T162" s="221"/>
      <c r="U162" s="221"/>
      <c r="V162" s="221"/>
      <c r="W162" s="224"/>
      <c r="X162" s="221"/>
      <c r="Y162" s="221"/>
      <c r="Z162" s="221"/>
      <c r="AA162" s="221"/>
      <c r="AB162" s="221"/>
      <c r="AC162" s="221"/>
      <c r="AD162" s="221"/>
      <c r="AE162" s="221"/>
      <c r="AF162" s="224">
        <v>2308.46</v>
      </c>
      <c r="AG162" s="224">
        <v>612.28</v>
      </c>
      <c r="AH162" s="224">
        <v>175</v>
      </c>
      <c r="AI162" s="313">
        <f t="shared" si="48"/>
        <v>3095.74</v>
      </c>
      <c r="AJ162" s="227"/>
      <c r="AK162" s="221"/>
      <c r="AL162" s="221"/>
      <c r="AM162" s="221"/>
      <c r="AN162" s="221"/>
      <c r="AO162" s="221"/>
      <c r="AP162" s="221"/>
      <c r="AQ162" s="221"/>
      <c r="AR162" s="221"/>
      <c r="AS162" s="221"/>
    </row>
    <row r="163" spans="1:45" s="70" customFormat="1" ht="29.25" customHeight="1" x14ac:dyDescent="0.35">
      <c r="A163" s="62">
        <f t="shared" si="45"/>
        <v>142</v>
      </c>
      <c r="B163" s="65" t="s">
        <v>675</v>
      </c>
      <c r="C163" s="120" t="s">
        <v>676</v>
      </c>
      <c r="D163" s="107" t="s">
        <v>677</v>
      </c>
      <c r="E163" s="107" t="s">
        <v>678</v>
      </c>
      <c r="F163" s="107" t="s">
        <v>679</v>
      </c>
      <c r="G163" s="16">
        <f t="shared" si="47"/>
        <v>2957.01</v>
      </c>
      <c r="H163" s="112">
        <f t="shared" si="37"/>
        <v>19142</v>
      </c>
      <c r="I163" s="72" t="s">
        <v>915</v>
      </c>
      <c r="J163" s="65" t="s">
        <v>916</v>
      </c>
      <c r="K163" s="65" t="s">
        <v>921</v>
      </c>
      <c r="L163" s="183">
        <f t="shared" si="46"/>
        <v>20042.989999999998</v>
      </c>
      <c r="M163" s="84">
        <v>23000</v>
      </c>
      <c r="N163" s="67"/>
      <c r="O163" s="65"/>
      <c r="P163" s="65"/>
      <c r="Q163" s="65"/>
      <c r="R163" s="65"/>
      <c r="S163" s="65"/>
      <c r="T163" s="65"/>
      <c r="U163" s="65"/>
      <c r="V163" s="65"/>
      <c r="W163" s="68"/>
      <c r="X163" s="65"/>
      <c r="Y163" s="65"/>
      <c r="Z163" s="65"/>
      <c r="AA163" s="65"/>
      <c r="AB163" s="65"/>
      <c r="AC163" s="65"/>
      <c r="AD163" s="65"/>
      <c r="AE163" s="65"/>
      <c r="AF163" s="68">
        <v>2099.3000000000002</v>
      </c>
      <c r="AG163" s="68">
        <v>682.71</v>
      </c>
      <c r="AH163" s="68">
        <v>175</v>
      </c>
      <c r="AI163" s="313">
        <f t="shared" si="48"/>
        <v>2957.01</v>
      </c>
      <c r="AJ163" s="8"/>
      <c r="AK163" s="65"/>
      <c r="AL163" s="65"/>
      <c r="AM163" s="65"/>
      <c r="AN163" s="65"/>
      <c r="AO163" s="65"/>
      <c r="AP163" s="65"/>
      <c r="AQ163" s="65"/>
      <c r="AR163" s="65"/>
      <c r="AS163" s="65"/>
    </row>
    <row r="164" spans="1:45" s="218" customFormat="1" ht="26.25" customHeight="1" x14ac:dyDescent="0.35">
      <c r="A164" s="216">
        <f t="shared" si="45"/>
        <v>143</v>
      </c>
      <c r="B164" s="208" t="s">
        <v>680</v>
      </c>
      <c r="C164" s="217" t="s">
        <v>681</v>
      </c>
      <c r="D164" s="210" t="s">
        <v>682</v>
      </c>
      <c r="E164" s="210" t="s">
        <v>683</v>
      </c>
      <c r="F164" s="245" t="s">
        <v>684</v>
      </c>
      <c r="G164" s="131"/>
      <c r="H164" s="180">
        <f t="shared" si="37"/>
        <v>19143</v>
      </c>
      <c r="I164" s="211"/>
      <c r="J164" s="208"/>
      <c r="K164" s="208"/>
      <c r="L164" s="131">
        <f t="shared" si="46"/>
        <v>0</v>
      </c>
      <c r="M164" s="142">
        <v>0</v>
      </c>
      <c r="N164" s="142"/>
      <c r="O164" s="208"/>
      <c r="P164" s="208"/>
      <c r="Q164" s="208"/>
      <c r="R164" s="208"/>
      <c r="S164" s="208"/>
      <c r="T164" s="208"/>
      <c r="U164" s="208"/>
      <c r="V164" s="208"/>
      <c r="W164" s="131"/>
      <c r="X164" s="208"/>
      <c r="Y164" s="208"/>
      <c r="Z164" s="208"/>
      <c r="AA164" s="208"/>
      <c r="AB164" s="208"/>
      <c r="AC164" s="208"/>
      <c r="AD164" s="208"/>
      <c r="AE164" s="208"/>
      <c r="AF164" s="131"/>
      <c r="AG164" s="131"/>
      <c r="AH164" s="131"/>
      <c r="AI164" s="313"/>
      <c r="AJ164" s="214"/>
      <c r="AK164" s="208"/>
      <c r="AL164" s="208"/>
      <c r="AM164" s="208"/>
      <c r="AN164" s="208"/>
      <c r="AO164" s="208"/>
      <c r="AP164" s="208"/>
      <c r="AQ164" s="208"/>
      <c r="AR164" s="208"/>
      <c r="AS164" s="208"/>
    </row>
    <row r="165" spans="1:45" s="198" customFormat="1" ht="27.75" customHeight="1" x14ac:dyDescent="0.35">
      <c r="A165" s="190">
        <f t="shared" si="45"/>
        <v>144</v>
      </c>
      <c r="B165" s="191" t="s">
        <v>685</v>
      </c>
      <c r="C165" s="199" t="s">
        <v>686</v>
      </c>
      <c r="D165" s="193" t="s">
        <v>687</v>
      </c>
      <c r="E165" s="193" t="s">
        <v>688</v>
      </c>
      <c r="F165" s="193" t="s">
        <v>674</v>
      </c>
      <c r="G165" s="194"/>
      <c r="H165" s="185">
        <f t="shared" si="37"/>
        <v>19144</v>
      </c>
      <c r="I165" s="195"/>
      <c r="J165" s="191"/>
      <c r="K165" s="191"/>
      <c r="L165" s="194">
        <f t="shared" si="46"/>
        <v>0</v>
      </c>
      <c r="M165" s="196">
        <v>0</v>
      </c>
      <c r="N165" s="196"/>
      <c r="O165" s="191"/>
      <c r="P165" s="191"/>
      <c r="Q165" s="191"/>
      <c r="R165" s="191"/>
      <c r="S165" s="191"/>
      <c r="T165" s="191"/>
      <c r="U165" s="191"/>
      <c r="V165" s="191"/>
      <c r="W165" s="194"/>
      <c r="X165" s="191"/>
      <c r="Y165" s="191"/>
      <c r="Z165" s="191"/>
      <c r="AA165" s="191"/>
      <c r="AB165" s="191"/>
      <c r="AC165" s="191"/>
      <c r="AD165" s="191"/>
      <c r="AE165" s="191"/>
      <c r="AF165" s="194"/>
      <c r="AG165" s="194">
        <v>2046.94</v>
      </c>
      <c r="AH165" s="194"/>
      <c r="AI165" s="313"/>
      <c r="AJ165" s="197"/>
      <c r="AK165" s="191"/>
      <c r="AL165" s="191"/>
      <c r="AM165" s="191"/>
      <c r="AN165" s="191"/>
      <c r="AO165" s="191"/>
      <c r="AP165" s="191"/>
      <c r="AQ165" s="191"/>
      <c r="AR165" s="191"/>
      <c r="AS165" s="191"/>
    </row>
    <row r="166" spans="1:45" s="179" customFormat="1" ht="27.75" customHeight="1" x14ac:dyDescent="0.35">
      <c r="A166" s="177">
        <f t="shared" si="45"/>
        <v>145</v>
      </c>
      <c r="B166" s="166" t="s">
        <v>689</v>
      </c>
      <c r="C166" s="167" t="s">
        <v>690</v>
      </c>
      <c r="D166" s="168" t="s">
        <v>691</v>
      </c>
      <c r="E166" s="168" t="s">
        <v>692</v>
      </c>
      <c r="F166" s="168" t="s">
        <v>693</v>
      </c>
      <c r="G166" s="169"/>
      <c r="H166" s="140">
        <f t="shared" si="37"/>
        <v>19145</v>
      </c>
      <c r="I166" s="176"/>
      <c r="J166" s="166"/>
      <c r="K166" s="166"/>
      <c r="L166" s="169">
        <f t="shared" si="46"/>
        <v>0</v>
      </c>
      <c r="M166" s="178">
        <v>0</v>
      </c>
      <c r="N166" s="178"/>
      <c r="O166" s="166"/>
      <c r="P166" s="166"/>
      <c r="Q166" s="166"/>
      <c r="R166" s="166"/>
      <c r="S166" s="166"/>
      <c r="T166" s="166"/>
      <c r="U166" s="166"/>
      <c r="V166" s="166"/>
      <c r="W166" s="169"/>
      <c r="X166" s="166"/>
      <c r="Y166" s="166"/>
      <c r="Z166" s="166"/>
      <c r="AA166" s="166"/>
      <c r="AB166" s="166"/>
      <c r="AC166" s="166"/>
      <c r="AD166" s="166"/>
      <c r="AE166" s="166"/>
      <c r="AF166" s="169"/>
      <c r="AG166" s="169">
        <v>831.5</v>
      </c>
      <c r="AH166" s="169"/>
      <c r="AI166" s="313"/>
      <c r="AJ166" s="174"/>
      <c r="AK166" s="166"/>
      <c r="AL166" s="166"/>
      <c r="AM166" s="166"/>
      <c r="AN166" s="166"/>
      <c r="AO166" s="166"/>
      <c r="AP166" s="166"/>
      <c r="AQ166" s="166"/>
      <c r="AR166" s="166"/>
      <c r="AS166" s="166"/>
    </row>
    <row r="167" spans="1:45" s="9" customFormat="1" ht="15.75" customHeight="1" x14ac:dyDescent="0.35">
      <c r="A167" s="36"/>
      <c r="B167" s="34" t="s">
        <v>11</v>
      </c>
      <c r="C167" s="97"/>
      <c r="D167" s="89"/>
      <c r="E167" s="103"/>
      <c r="F167" s="43"/>
      <c r="G167" s="16"/>
      <c r="H167" s="112"/>
      <c r="I167" s="54"/>
      <c r="J167" s="12"/>
      <c r="K167" s="12"/>
      <c r="L167" s="183"/>
      <c r="M167" s="39"/>
      <c r="N167" s="13"/>
      <c r="O167" s="12"/>
      <c r="P167" s="12"/>
      <c r="Q167" s="12"/>
      <c r="R167" s="12"/>
      <c r="S167" s="12"/>
      <c r="T167" s="12"/>
      <c r="U167" s="12"/>
      <c r="V167" s="12"/>
      <c r="W167" s="14"/>
      <c r="X167" s="12"/>
      <c r="Y167" s="12"/>
      <c r="Z167" s="12"/>
      <c r="AA167" s="12"/>
      <c r="AB167" s="12"/>
      <c r="AC167" s="12"/>
      <c r="AD167" s="12"/>
      <c r="AE167" s="12"/>
      <c r="AF167" s="14"/>
      <c r="AG167" s="14"/>
      <c r="AH167" s="14"/>
      <c r="AI167" s="315"/>
      <c r="AJ167" s="12"/>
      <c r="AK167" s="12"/>
      <c r="AL167" s="6"/>
      <c r="AM167" s="12"/>
      <c r="AN167" s="12"/>
      <c r="AO167" s="12"/>
      <c r="AP167" s="12"/>
      <c r="AQ167" s="12"/>
      <c r="AR167" s="12"/>
      <c r="AS167" s="12"/>
    </row>
    <row r="168" spans="1:45" s="70" customFormat="1" ht="32.25" customHeight="1" x14ac:dyDescent="0.35">
      <c r="A168" s="62">
        <f>A166+1</f>
        <v>146</v>
      </c>
      <c r="B168" s="65" t="s">
        <v>694</v>
      </c>
      <c r="C168" s="120" t="s">
        <v>695</v>
      </c>
      <c r="D168" s="107" t="s">
        <v>696</v>
      </c>
      <c r="E168" s="107" t="s">
        <v>697</v>
      </c>
      <c r="F168" s="107" t="s">
        <v>698</v>
      </c>
      <c r="G168" s="16">
        <f t="shared" ref="G168:G173" si="49">AI168</f>
        <v>2477.4699999999998</v>
      </c>
      <c r="H168" s="112">
        <f t="shared" ref="H168:H211" si="50">19000+A168</f>
        <v>19146</v>
      </c>
      <c r="I168" s="274" t="s">
        <v>918</v>
      </c>
      <c r="J168" s="274" t="s">
        <v>920</v>
      </c>
      <c r="K168" s="274" t="s">
        <v>922</v>
      </c>
      <c r="L168" s="183">
        <f t="shared" ref="L168:L175" si="51">M168-G168</f>
        <v>8522.5300000000007</v>
      </c>
      <c r="M168" s="84">
        <v>11000</v>
      </c>
      <c r="N168" s="67"/>
      <c r="O168" s="65"/>
      <c r="P168" s="65"/>
      <c r="Q168" s="65"/>
      <c r="R168" s="65"/>
      <c r="S168" s="65"/>
      <c r="T168" s="65"/>
      <c r="U168" s="65"/>
      <c r="V168" s="65"/>
      <c r="W168" s="68"/>
      <c r="X168" s="65"/>
      <c r="Y168" s="65"/>
      <c r="Z168" s="65"/>
      <c r="AA168" s="65"/>
      <c r="AB168" s="65"/>
      <c r="AC168" s="65"/>
      <c r="AD168" s="65"/>
      <c r="AE168" s="65"/>
      <c r="AF168" s="68">
        <v>1891.31</v>
      </c>
      <c r="AG168" s="68">
        <v>411.16</v>
      </c>
      <c r="AH168" s="68">
        <v>175</v>
      </c>
      <c r="AI168" s="313">
        <f t="shared" ref="AI168:AI173" si="52">AF168+AG168+AH168</f>
        <v>2477.4699999999998</v>
      </c>
      <c r="AJ168" s="8"/>
      <c r="AK168" s="65"/>
      <c r="AL168" s="65"/>
      <c r="AM168" s="65"/>
      <c r="AN168" s="65"/>
      <c r="AO168" s="65"/>
      <c r="AP168" s="65"/>
      <c r="AQ168" s="65"/>
      <c r="AR168" s="65"/>
      <c r="AS168" s="65"/>
    </row>
    <row r="169" spans="1:45" s="144" customFormat="1" ht="27" customHeight="1" x14ac:dyDescent="0.35">
      <c r="A169" s="124">
        <f t="shared" ref="A169:A175" si="53">A168+1</f>
        <v>147</v>
      </c>
      <c r="B169" s="125" t="s">
        <v>699</v>
      </c>
      <c r="C169" s="126" t="s">
        <v>700</v>
      </c>
      <c r="D169" s="127" t="s">
        <v>701</v>
      </c>
      <c r="E169" s="127" t="s">
        <v>702</v>
      </c>
      <c r="F169" s="127" t="s">
        <v>703</v>
      </c>
      <c r="G169" s="128"/>
      <c r="H169" s="185">
        <f t="shared" si="50"/>
        <v>19147</v>
      </c>
      <c r="I169" s="141"/>
      <c r="J169" s="125"/>
      <c r="K169" s="125"/>
      <c r="L169" s="131">
        <f t="shared" si="51"/>
        <v>0</v>
      </c>
      <c r="M169" s="142">
        <v>0</v>
      </c>
      <c r="N169" s="143"/>
      <c r="O169" s="125"/>
      <c r="P169" s="125"/>
      <c r="Q169" s="125"/>
      <c r="R169" s="125"/>
      <c r="S169" s="125"/>
      <c r="T169" s="125"/>
      <c r="U169" s="125"/>
      <c r="V169" s="125"/>
      <c r="W169" s="128"/>
      <c r="X169" s="125"/>
      <c r="Y169" s="125"/>
      <c r="Z169" s="125"/>
      <c r="AA169" s="125"/>
      <c r="AB169" s="125"/>
      <c r="AC169" s="125"/>
      <c r="AD169" s="125"/>
      <c r="AE169" s="125"/>
      <c r="AF169" s="128"/>
      <c r="AG169" s="128">
        <v>700.99</v>
      </c>
      <c r="AH169" s="128"/>
      <c r="AI169" s="313"/>
      <c r="AJ169" s="136"/>
      <c r="AK169" s="125"/>
      <c r="AL169" s="125"/>
      <c r="AM169" s="125"/>
      <c r="AN169" s="125"/>
      <c r="AO169" s="125"/>
      <c r="AP169" s="125"/>
      <c r="AQ169" s="125"/>
      <c r="AR169" s="125"/>
      <c r="AS169" s="125"/>
    </row>
    <row r="170" spans="1:45" s="198" customFormat="1" ht="27.75" customHeight="1" x14ac:dyDescent="0.35">
      <c r="A170" s="190">
        <f t="shared" si="53"/>
        <v>148</v>
      </c>
      <c r="B170" s="191" t="s">
        <v>704</v>
      </c>
      <c r="C170" s="199" t="s">
        <v>705</v>
      </c>
      <c r="D170" s="193" t="s">
        <v>706</v>
      </c>
      <c r="E170" s="193" t="s">
        <v>707</v>
      </c>
      <c r="F170" s="193" t="s">
        <v>708</v>
      </c>
      <c r="G170" s="194"/>
      <c r="H170" s="185">
        <f t="shared" si="50"/>
        <v>19148</v>
      </c>
      <c r="I170" s="195"/>
      <c r="J170" s="191"/>
      <c r="K170" s="191"/>
      <c r="L170" s="194">
        <f t="shared" si="51"/>
        <v>0</v>
      </c>
      <c r="M170" s="196">
        <v>0</v>
      </c>
      <c r="N170" s="196"/>
      <c r="O170" s="191"/>
      <c r="P170" s="191"/>
      <c r="Q170" s="191"/>
      <c r="R170" s="191"/>
      <c r="S170" s="191"/>
      <c r="T170" s="191"/>
      <c r="U170" s="191"/>
      <c r="V170" s="191"/>
      <c r="W170" s="194"/>
      <c r="X170" s="191"/>
      <c r="Y170" s="191"/>
      <c r="Z170" s="191"/>
      <c r="AA170" s="191"/>
      <c r="AB170" s="191"/>
      <c r="AC170" s="191"/>
      <c r="AD170" s="191"/>
      <c r="AE170" s="191"/>
      <c r="AF170" s="194"/>
      <c r="AG170" s="194">
        <v>130.4</v>
      </c>
      <c r="AH170" s="194"/>
      <c r="AI170" s="313"/>
      <c r="AJ170" s="197"/>
      <c r="AK170" s="191"/>
      <c r="AL170" s="191"/>
      <c r="AM170" s="191"/>
      <c r="AN170" s="191"/>
      <c r="AO170" s="191"/>
      <c r="AP170" s="191"/>
      <c r="AQ170" s="191"/>
      <c r="AR170" s="191"/>
      <c r="AS170" s="191"/>
    </row>
    <row r="171" spans="1:45" s="70" customFormat="1" ht="27" customHeight="1" x14ac:dyDescent="0.35">
      <c r="A171" s="312">
        <f t="shared" si="53"/>
        <v>149</v>
      </c>
      <c r="B171" s="229" t="s">
        <v>709</v>
      </c>
      <c r="C171" s="120" t="s">
        <v>710</v>
      </c>
      <c r="D171" s="107" t="s">
        <v>711</v>
      </c>
      <c r="E171" s="107" t="s">
        <v>712</v>
      </c>
      <c r="F171" s="107" t="s">
        <v>713</v>
      </c>
      <c r="G171" s="16">
        <f t="shared" si="49"/>
        <v>1393.5900000000001</v>
      </c>
      <c r="H171" s="112">
        <f t="shared" si="50"/>
        <v>19149</v>
      </c>
      <c r="I171" s="72" t="s">
        <v>959</v>
      </c>
      <c r="J171" s="65" t="s">
        <v>961</v>
      </c>
      <c r="K171" s="65" t="s">
        <v>960</v>
      </c>
      <c r="L171" s="183">
        <f t="shared" si="51"/>
        <v>40606.410000000003</v>
      </c>
      <c r="M171" s="84">
        <v>42000</v>
      </c>
      <c r="N171" s="67"/>
      <c r="O171" s="65"/>
      <c r="P171" s="65"/>
      <c r="Q171" s="65"/>
      <c r="R171" s="65"/>
      <c r="S171" s="65"/>
      <c r="T171" s="65"/>
      <c r="U171" s="65"/>
      <c r="V171" s="65"/>
      <c r="W171" s="68"/>
      <c r="X171" s="65"/>
      <c r="Y171" s="65"/>
      <c r="Z171" s="65"/>
      <c r="AA171" s="65"/>
      <c r="AB171" s="65"/>
      <c r="AC171" s="65"/>
      <c r="AD171" s="65"/>
      <c r="AE171" s="65"/>
      <c r="AF171" s="68">
        <v>917.58</v>
      </c>
      <c r="AG171" s="68">
        <v>301.01</v>
      </c>
      <c r="AH171" s="68">
        <v>175</v>
      </c>
      <c r="AI171" s="313">
        <f t="shared" si="52"/>
        <v>1393.5900000000001</v>
      </c>
      <c r="AJ171" s="8"/>
      <c r="AK171" s="65"/>
      <c r="AL171" s="65"/>
      <c r="AM171" s="65"/>
      <c r="AN171" s="65"/>
      <c r="AO171" s="65"/>
      <c r="AP171" s="65"/>
      <c r="AQ171" s="65"/>
      <c r="AR171" s="65"/>
      <c r="AS171" s="65"/>
    </row>
    <row r="172" spans="1:45" s="70" customFormat="1" ht="26.25" customHeight="1" x14ac:dyDescent="0.35">
      <c r="A172" s="312">
        <f t="shared" si="53"/>
        <v>150</v>
      </c>
      <c r="B172" s="229" t="s">
        <v>714</v>
      </c>
      <c r="C172" s="120" t="s">
        <v>710</v>
      </c>
      <c r="D172" s="107" t="s">
        <v>711</v>
      </c>
      <c r="E172" s="107" t="s">
        <v>715</v>
      </c>
      <c r="F172" s="107" t="s">
        <v>716</v>
      </c>
      <c r="G172" s="16">
        <f t="shared" si="49"/>
        <v>853.68</v>
      </c>
      <c r="H172" s="112">
        <f t="shared" si="50"/>
        <v>19150</v>
      </c>
      <c r="I172" s="72" t="s">
        <v>935</v>
      </c>
      <c r="J172" s="65" t="s">
        <v>937</v>
      </c>
      <c r="K172" s="65" t="s">
        <v>936</v>
      </c>
      <c r="L172" s="183">
        <f t="shared" si="51"/>
        <v>11146.32</v>
      </c>
      <c r="M172" s="84">
        <v>12000</v>
      </c>
      <c r="N172" s="67"/>
      <c r="O172" s="65"/>
      <c r="P172" s="65"/>
      <c r="Q172" s="65"/>
      <c r="R172" s="65"/>
      <c r="S172" s="65"/>
      <c r="T172" s="65"/>
      <c r="U172" s="65"/>
      <c r="V172" s="65"/>
      <c r="W172" s="68"/>
      <c r="X172" s="65"/>
      <c r="Y172" s="65"/>
      <c r="Z172" s="65"/>
      <c r="AA172" s="65"/>
      <c r="AB172" s="65"/>
      <c r="AC172" s="65"/>
      <c r="AD172" s="65"/>
      <c r="AE172" s="65"/>
      <c r="AF172" s="68">
        <v>558.76</v>
      </c>
      <c r="AG172" s="68">
        <v>119.92</v>
      </c>
      <c r="AH172" s="68">
        <v>175</v>
      </c>
      <c r="AI172" s="313">
        <f t="shared" si="52"/>
        <v>853.68</v>
      </c>
      <c r="AJ172" s="8"/>
      <c r="AK172" s="65"/>
      <c r="AL172" s="65"/>
      <c r="AM172" s="65"/>
      <c r="AN172" s="65"/>
      <c r="AO172" s="65"/>
      <c r="AP172" s="65"/>
      <c r="AQ172" s="65"/>
      <c r="AR172" s="65"/>
      <c r="AS172" s="65"/>
    </row>
    <row r="173" spans="1:45" s="288" customFormat="1" ht="26.25" customHeight="1" x14ac:dyDescent="0.35">
      <c r="A173" s="276">
        <f t="shared" si="53"/>
        <v>151</v>
      </c>
      <c r="B173" s="286" t="s">
        <v>717</v>
      </c>
      <c r="C173" s="291" t="s">
        <v>718</v>
      </c>
      <c r="D173" s="292" t="s">
        <v>719</v>
      </c>
      <c r="E173" s="292" t="s">
        <v>720</v>
      </c>
      <c r="F173" s="292" t="s">
        <v>721</v>
      </c>
      <c r="G173" s="280">
        <f t="shared" si="49"/>
        <v>583.78</v>
      </c>
      <c r="H173" s="281">
        <f t="shared" si="50"/>
        <v>19151</v>
      </c>
      <c r="I173" s="310"/>
      <c r="J173" s="286"/>
      <c r="K173" s="286"/>
      <c r="L173" s="284">
        <f t="shared" si="51"/>
        <v>-583.78</v>
      </c>
      <c r="M173" s="311">
        <v>0</v>
      </c>
      <c r="N173" s="285"/>
      <c r="O173" s="286"/>
      <c r="P173" s="286"/>
      <c r="Q173" s="286"/>
      <c r="R173" s="286"/>
      <c r="S173" s="286"/>
      <c r="T173" s="286"/>
      <c r="U173" s="286"/>
      <c r="V173" s="286"/>
      <c r="W173" s="280"/>
      <c r="X173" s="286"/>
      <c r="Y173" s="286"/>
      <c r="Z173" s="286"/>
      <c r="AA173" s="286"/>
      <c r="AB173" s="286"/>
      <c r="AC173" s="286"/>
      <c r="AD173" s="286"/>
      <c r="AE173" s="286"/>
      <c r="AF173" s="280">
        <v>318.27999999999997</v>
      </c>
      <c r="AG173" s="280">
        <v>90.5</v>
      </c>
      <c r="AH173" s="280">
        <v>175</v>
      </c>
      <c r="AI173" s="313">
        <f t="shared" si="52"/>
        <v>583.78</v>
      </c>
      <c r="AJ173" s="287"/>
      <c r="AK173" s="286"/>
      <c r="AL173" s="286"/>
      <c r="AM173" s="286"/>
      <c r="AN173" s="286"/>
      <c r="AO173" s="286"/>
      <c r="AP173" s="286"/>
      <c r="AQ173" s="286"/>
      <c r="AR173" s="286"/>
      <c r="AS173" s="286"/>
    </row>
    <row r="174" spans="1:45" s="179" customFormat="1" ht="30" customHeight="1" x14ac:dyDescent="0.35">
      <c r="A174" s="177">
        <f t="shared" si="53"/>
        <v>152</v>
      </c>
      <c r="B174" s="166" t="s">
        <v>722</v>
      </c>
      <c r="C174" s="167" t="s">
        <v>723</v>
      </c>
      <c r="D174" s="168" t="s">
        <v>724</v>
      </c>
      <c r="E174" s="168" t="s">
        <v>725</v>
      </c>
      <c r="F174" s="168" t="s">
        <v>726</v>
      </c>
      <c r="G174" s="169"/>
      <c r="H174" s="140">
        <f t="shared" si="50"/>
        <v>19152</v>
      </c>
      <c r="I174" s="176"/>
      <c r="J174" s="166"/>
      <c r="K174" s="166"/>
      <c r="L174" s="169">
        <f t="shared" si="51"/>
        <v>0</v>
      </c>
      <c r="M174" s="178">
        <v>0</v>
      </c>
      <c r="N174" s="178"/>
      <c r="O174" s="166"/>
      <c r="P174" s="166"/>
      <c r="Q174" s="166"/>
      <c r="R174" s="166"/>
      <c r="S174" s="166"/>
      <c r="T174" s="166"/>
      <c r="U174" s="166"/>
      <c r="V174" s="166"/>
      <c r="W174" s="169"/>
      <c r="X174" s="166"/>
      <c r="Y174" s="166"/>
      <c r="Z174" s="166"/>
      <c r="AA174" s="166"/>
      <c r="AB174" s="166"/>
      <c r="AC174" s="166"/>
      <c r="AD174" s="166"/>
      <c r="AE174" s="166"/>
      <c r="AF174" s="169"/>
      <c r="AG174" s="169"/>
      <c r="AH174" s="169"/>
      <c r="AI174" s="313"/>
      <c r="AJ174" s="174"/>
      <c r="AK174" s="166"/>
      <c r="AL174" s="166"/>
      <c r="AM174" s="166"/>
      <c r="AN174" s="166"/>
      <c r="AO174" s="166"/>
      <c r="AP174" s="166"/>
      <c r="AQ174" s="166"/>
      <c r="AR174" s="166"/>
      <c r="AS174" s="166"/>
    </row>
    <row r="175" spans="1:45" s="218" customFormat="1" ht="24.75" customHeight="1" x14ac:dyDescent="0.35">
      <c r="A175" s="216">
        <f t="shared" si="53"/>
        <v>153</v>
      </c>
      <c r="B175" s="208" t="s">
        <v>727</v>
      </c>
      <c r="C175" s="217" t="s">
        <v>728</v>
      </c>
      <c r="D175" s="210" t="s">
        <v>729</v>
      </c>
      <c r="E175" s="210" t="s">
        <v>730</v>
      </c>
      <c r="F175" s="210" t="s">
        <v>731</v>
      </c>
      <c r="G175" s="131"/>
      <c r="H175" s="180">
        <f t="shared" si="50"/>
        <v>19153</v>
      </c>
      <c r="I175" s="211"/>
      <c r="J175" s="208"/>
      <c r="K175" s="208"/>
      <c r="L175" s="131">
        <f t="shared" si="51"/>
        <v>0</v>
      </c>
      <c r="M175" s="142">
        <v>0</v>
      </c>
      <c r="N175" s="142"/>
      <c r="O175" s="208"/>
      <c r="P175" s="208"/>
      <c r="Q175" s="208"/>
      <c r="R175" s="208"/>
      <c r="S175" s="208"/>
      <c r="T175" s="208"/>
      <c r="U175" s="208"/>
      <c r="V175" s="208"/>
      <c r="W175" s="131"/>
      <c r="X175" s="208"/>
      <c r="Y175" s="208"/>
      <c r="Z175" s="208"/>
      <c r="AA175" s="208"/>
      <c r="AB175" s="208"/>
      <c r="AC175" s="208"/>
      <c r="AD175" s="208"/>
      <c r="AE175" s="208"/>
      <c r="AF175" s="131"/>
      <c r="AG175" s="131">
        <v>532.47</v>
      </c>
      <c r="AH175" s="131"/>
      <c r="AI175" s="313"/>
      <c r="AJ175" s="214"/>
      <c r="AK175" s="208"/>
      <c r="AL175" s="208"/>
      <c r="AM175" s="208"/>
      <c r="AN175" s="208"/>
      <c r="AO175" s="208"/>
      <c r="AP175" s="208"/>
      <c r="AQ175" s="208"/>
      <c r="AR175" s="208"/>
      <c r="AS175" s="208"/>
    </row>
    <row r="176" spans="1:45" s="9" customFormat="1" ht="15.75" customHeight="1" x14ac:dyDescent="0.35">
      <c r="A176" s="36"/>
      <c r="B176" s="34" t="s">
        <v>12</v>
      </c>
      <c r="C176" s="97"/>
      <c r="D176" s="89"/>
      <c r="E176" s="103"/>
      <c r="F176" s="43"/>
      <c r="G176" s="16"/>
      <c r="H176" s="112"/>
      <c r="I176" s="54"/>
      <c r="J176" s="12"/>
      <c r="K176" s="12"/>
      <c r="L176" s="183"/>
      <c r="M176" s="40"/>
      <c r="N176" s="13"/>
      <c r="O176" s="12"/>
      <c r="P176" s="12"/>
      <c r="Q176" s="12"/>
      <c r="R176" s="12"/>
      <c r="S176" s="12"/>
      <c r="T176" s="12"/>
      <c r="U176" s="12"/>
      <c r="V176" s="12"/>
      <c r="W176" s="14"/>
      <c r="X176" s="12"/>
      <c r="Y176" s="12"/>
      <c r="Z176" s="12"/>
      <c r="AA176" s="12"/>
      <c r="AB176" s="12"/>
      <c r="AC176" s="12"/>
      <c r="AD176" s="12"/>
      <c r="AE176" s="12"/>
      <c r="AF176" s="14"/>
      <c r="AG176" s="14"/>
      <c r="AH176" s="14"/>
      <c r="AI176" s="315"/>
      <c r="AJ176" s="12"/>
      <c r="AK176" s="12"/>
      <c r="AL176" s="6"/>
      <c r="AM176" s="12"/>
      <c r="AN176" s="12"/>
      <c r="AO176" s="12"/>
      <c r="AP176" s="12"/>
      <c r="AQ176" s="12"/>
      <c r="AR176" s="12"/>
      <c r="AS176" s="12"/>
    </row>
    <row r="177" spans="1:45" s="288" customFormat="1" ht="30.75" customHeight="1" x14ac:dyDescent="0.35">
      <c r="A177" s="276">
        <f>A175+1</f>
        <v>154</v>
      </c>
      <c r="B177" s="286" t="s">
        <v>732</v>
      </c>
      <c r="C177" s="291" t="s">
        <v>733</v>
      </c>
      <c r="D177" s="292" t="s">
        <v>734</v>
      </c>
      <c r="E177" s="292" t="s">
        <v>735</v>
      </c>
      <c r="F177" s="292" t="s">
        <v>736</v>
      </c>
      <c r="G177" s="280">
        <f t="shared" ref="G177:G199" si="54">AI177</f>
        <v>4925</v>
      </c>
      <c r="H177" s="281">
        <f t="shared" si="50"/>
        <v>19154</v>
      </c>
      <c r="I177" s="310"/>
      <c r="J177" s="286"/>
      <c r="K177" s="286"/>
      <c r="L177" s="284">
        <f t="shared" ref="L177:L200" si="55">M177-G177</f>
        <v>-4925</v>
      </c>
      <c r="M177" s="311">
        <v>0</v>
      </c>
      <c r="N177" s="285"/>
      <c r="O177" s="286"/>
      <c r="P177" s="286"/>
      <c r="Q177" s="286"/>
      <c r="R177" s="286"/>
      <c r="S177" s="286"/>
      <c r="T177" s="286"/>
      <c r="U177" s="286"/>
      <c r="V177" s="286"/>
      <c r="W177" s="280"/>
      <c r="X177" s="286"/>
      <c r="Y177" s="286"/>
      <c r="Z177" s="286"/>
      <c r="AA177" s="286"/>
      <c r="AB177" s="286"/>
      <c r="AC177" s="286"/>
      <c r="AD177" s="286"/>
      <c r="AE177" s="286"/>
      <c r="AF177" s="280">
        <v>4601.71</v>
      </c>
      <c r="AG177" s="280">
        <v>148.29</v>
      </c>
      <c r="AH177" s="280">
        <v>175</v>
      </c>
      <c r="AI177" s="313">
        <f t="shared" ref="AI177:AI199" si="56">AF177+AG177+AH177</f>
        <v>4925</v>
      </c>
      <c r="AJ177" s="287"/>
      <c r="AK177" s="286"/>
      <c r="AL177" s="286"/>
      <c r="AM177" s="286"/>
      <c r="AN177" s="286"/>
      <c r="AO177" s="286"/>
      <c r="AP177" s="286"/>
      <c r="AQ177" s="286"/>
      <c r="AR177" s="286"/>
      <c r="AS177" s="286"/>
    </row>
    <row r="178" spans="1:45" s="218" customFormat="1" ht="29.25" customHeight="1" x14ac:dyDescent="0.35">
      <c r="A178" s="216">
        <f t="shared" ref="A178:A200" si="57">A177+1</f>
        <v>155</v>
      </c>
      <c r="B178" s="208" t="s">
        <v>737</v>
      </c>
      <c r="C178" s="209" t="s">
        <v>738</v>
      </c>
      <c r="D178" s="210" t="s">
        <v>739</v>
      </c>
      <c r="E178" s="210" t="s">
        <v>740</v>
      </c>
      <c r="F178" s="210" t="s">
        <v>741</v>
      </c>
      <c r="G178" s="131"/>
      <c r="H178" s="180">
        <f t="shared" si="50"/>
        <v>19155</v>
      </c>
      <c r="I178" s="211"/>
      <c r="J178" s="208"/>
      <c r="K178" s="208"/>
      <c r="L178" s="131">
        <f t="shared" si="55"/>
        <v>0</v>
      </c>
      <c r="M178" s="142">
        <v>0</v>
      </c>
      <c r="N178" s="142"/>
      <c r="O178" s="208"/>
      <c r="P178" s="208"/>
      <c r="Q178" s="208"/>
      <c r="R178" s="208"/>
      <c r="S178" s="208"/>
      <c r="T178" s="208"/>
      <c r="U178" s="208"/>
      <c r="V178" s="208"/>
      <c r="W178" s="131"/>
      <c r="X178" s="208"/>
      <c r="Y178" s="208"/>
      <c r="Z178" s="208"/>
      <c r="AA178" s="208"/>
      <c r="AB178" s="208"/>
      <c r="AC178" s="208"/>
      <c r="AD178" s="208"/>
      <c r="AE178" s="208"/>
      <c r="AF178" s="131"/>
      <c r="AG178" s="131">
        <v>1006.15</v>
      </c>
      <c r="AH178" s="131"/>
      <c r="AI178" s="313"/>
      <c r="AJ178" s="214"/>
      <c r="AK178" s="208"/>
      <c r="AL178" s="208"/>
      <c r="AM178" s="208"/>
      <c r="AN178" s="208"/>
      <c r="AO178" s="208"/>
      <c r="AP178" s="208"/>
      <c r="AQ178" s="208"/>
      <c r="AR178" s="208"/>
      <c r="AS178" s="208"/>
    </row>
    <row r="179" spans="1:45" s="218" customFormat="1" ht="32.25" customHeight="1" x14ac:dyDescent="0.35">
      <c r="A179" s="216">
        <f t="shared" si="57"/>
        <v>156</v>
      </c>
      <c r="B179" s="208" t="s">
        <v>742</v>
      </c>
      <c r="C179" s="217" t="s">
        <v>743</v>
      </c>
      <c r="D179" s="210" t="s">
        <v>744</v>
      </c>
      <c r="E179" s="210" t="s">
        <v>745</v>
      </c>
      <c r="F179" s="210" t="s">
        <v>746</v>
      </c>
      <c r="G179" s="131"/>
      <c r="H179" s="180">
        <f t="shared" si="50"/>
        <v>19156</v>
      </c>
      <c r="I179" s="211"/>
      <c r="J179" s="208"/>
      <c r="K179" s="208"/>
      <c r="L179" s="131">
        <f t="shared" si="55"/>
        <v>0</v>
      </c>
      <c r="M179" s="142">
        <v>0</v>
      </c>
      <c r="N179" s="142"/>
      <c r="O179" s="208"/>
      <c r="P179" s="208"/>
      <c r="Q179" s="208"/>
      <c r="R179" s="208"/>
      <c r="S179" s="208"/>
      <c r="T179" s="208"/>
      <c r="U179" s="208"/>
      <c r="V179" s="208"/>
      <c r="W179" s="131"/>
      <c r="X179" s="208"/>
      <c r="Y179" s="208"/>
      <c r="Z179" s="208"/>
      <c r="AA179" s="208"/>
      <c r="AB179" s="208"/>
      <c r="AC179" s="208"/>
      <c r="AD179" s="208"/>
      <c r="AE179" s="208"/>
      <c r="AF179" s="131"/>
      <c r="AG179" s="131">
        <v>797.37</v>
      </c>
      <c r="AH179" s="131"/>
      <c r="AI179" s="313"/>
      <c r="AJ179" s="214"/>
      <c r="AK179" s="208"/>
      <c r="AL179" s="208"/>
      <c r="AM179" s="208"/>
      <c r="AN179" s="208"/>
      <c r="AO179" s="208"/>
      <c r="AP179" s="208"/>
      <c r="AQ179" s="208"/>
      <c r="AR179" s="208"/>
      <c r="AS179" s="208"/>
    </row>
    <row r="180" spans="1:45" s="218" customFormat="1" ht="30.75" customHeight="1" x14ac:dyDescent="0.35">
      <c r="A180" s="216">
        <f t="shared" si="57"/>
        <v>157</v>
      </c>
      <c r="B180" s="208" t="s">
        <v>747</v>
      </c>
      <c r="C180" s="217" t="s">
        <v>743</v>
      </c>
      <c r="D180" s="210" t="s">
        <v>744</v>
      </c>
      <c r="E180" s="210" t="s">
        <v>748</v>
      </c>
      <c r="F180" s="210" t="s">
        <v>749</v>
      </c>
      <c r="G180" s="131"/>
      <c r="H180" s="180">
        <f t="shared" si="50"/>
        <v>19157</v>
      </c>
      <c r="I180" s="211"/>
      <c r="J180" s="208"/>
      <c r="K180" s="208"/>
      <c r="L180" s="131">
        <f t="shared" si="55"/>
        <v>0</v>
      </c>
      <c r="M180" s="142">
        <v>0</v>
      </c>
      <c r="N180" s="142"/>
      <c r="O180" s="208"/>
      <c r="P180" s="208"/>
      <c r="Q180" s="208"/>
      <c r="R180" s="208"/>
      <c r="S180" s="208"/>
      <c r="T180" s="208"/>
      <c r="U180" s="208"/>
      <c r="V180" s="208"/>
      <c r="W180" s="131"/>
      <c r="X180" s="208"/>
      <c r="Y180" s="208"/>
      <c r="Z180" s="208"/>
      <c r="AA180" s="208"/>
      <c r="AB180" s="208"/>
      <c r="AC180" s="208"/>
      <c r="AD180" s="208"/>
      <c r="AE180" s="208"/>
      <c r="AF180" s="131"/>
      <c r="AG180" s="131">
        <v>144.58000000000001</v>
      </c>
      <c r="AH180" s="131"/>
      <c r="AI180" s="313"/>
      <c r="AJ180" s="214"/>
      <c r="AK180" s="208"/>
      <c r="AL180" s="208"/>
      <c r="AM180" s="208"/>
      <c r="AN180" s="208"/>
      <c r="AO180" s="208"/>
      <c r="AP180" s="208"/>
      <c r="AQ180" s="208"/>
      <c r="AR180" s="208"/>
      <c r="AS180" s="208"/>
    </row>
    <row r="181" spans="1:45" s="218" customFormat="1" ht="30" customHeight="1" x14ac:dyDescent="0.35">
      <c r="A181" s="216">
        <f t="shared" si="57"/>
        <v>158</v>
      </c>
      <c r="B181" s="208" t="s">
        <v>750</v>
      </c>
      <c r="C181" s="217" t="s">
        <v>743</v>
      </c>
      <c r="D181" s="210" t="s">
        <v>751</v>
      </c>
      <c r="E181" s="210" t="s">
        <v>752</v>
      </c>
      <c r="F181" s="210" t="s">
        <v>753</v>
      </c>
      <c r="G181" s="131"/>
      <c r="H181" s="180">
        <f t="shared" si="50"/>
        <v>19158</v>
      </c>
      <c r="I181" s="211"/>
      <c r="J181" s="208"/>
      <c r="K181" s="208"/>
      <c r="L181" s="131">
        <f t="shared" si="55"/>
        <v>0</v>
      </c>
      <c r="M181" s="142">
        <v>0</v>
      </c>
      <c r="N181" s="142"/>
      <c r="O181" s="208"/>
      <c r="P181" s="208"/>
      <c r="Q181" s="208"/>
      <c r="R181" s="208"/>
      <c r="S181" s="208"/>
      <c r="T181" s="208"/>
      <c r="U181" s="208"/>
      <c r="V181" s="208"/>
      <c r="W181" s="131"/>
      <c r="X181" s="208"/>
      <c r="Y181" s="208"/>
      <c r="Z181" s="208"/>
      <c r="AA181" s="208"/>
      <c r="AB181" s="208"/>
      <c r="AC181" s="208"/>
      <c r="AD181" s="208"/>
      <c r="AE181" s="208"/>
      <c r="AF181" s="131"/>
      <c r="AG181" s="131">
        <v>62.28</v>
      </c>
      <c r="AH181" s="131"/>
      <c r="AI181" s="313"/>
      <c r="AJ181" s="214"/>
      <c r="AK181" s="208"/>
      <c r="AL181" s="208"/>
      <c r="AM181" s="208"/>
      <c r="AN181" s="208"/>
      <c r="AO181" s="208"/>
      <c r="AP181" s="208"/>
      <c r="AQ181" s="208"/>
      <c r="AR181" s="208"/>
      <c r="AS181" s="208"/>
    </row>
    <row r="182" spans="1:45" s="218" customFormat="1" ht="27.75" customHeight="1" x14ac:dyDescent="0.35">
      <c r="A182" s="216">
        <f t="shared" si="57"/>
        <v>159</v>
      </c>
      <c r="B182" s="208" t="s">
        <v>754</v>
      </c>
      <c r="C182" s="217" t="s">
        <v>743</v>
      </c>
      <c r="D182" s="210" t="s">
        <v>755</v>
      </c>
      <c r="E182" s="210" t="s">
        <v>756</v>
      </c>
      <c r="F182" s="210" t="s">
        <v>757</v>
      </c>
      <c r="G182" s="131"/>
      <c r="H182" s="180">
        <f t="shared" si="50"/>
        <v>19159</v>
      </c>
      <c r="I182" s="211"/>
      <c r="J182" s="208"/>
      <c r="K182" s="208"/>
      <c r="L182" s="131">
        <f t="shared" si="55"/>
        <v>0</v>
      </c>
      <c r="M182" s="142">
        <v>0</v>
      </c>
      <c r="N182" s="142"/>
      <c r="O182" s="208"/>
      <c r="P182" s="208"/>
      <c r="Q182" s="208"/>
      <c r="R182" s="208"/>
      <c r="S182" s="208"/>
      <c r="T182" s="208"/>
      <c r="U182" s="208"/>
      <c r="V182" s="208"/>
      <c r="W182" s="131"/>
      <c r="X182" s="208"/>
      <c r="Y182" s="208"/>
      <c r="Z182" s="208"/>
      <c r="AA182" s="208"/>
      <c r="AB182" s="208"/>
      <c r="AC182" s="208"/>
      <c r="AD182" s="208"/>
      <c r="AE182" s="208"/>
      <c r="AF182" s="131"/>
      <c r="AG182" s="131">
        <v>99.36</v>
      </c>
      <c r="AH182" s="131"/>
      <c r="AI182" s="313"/>
      <c r="AJ182" s="214"/>
      <c r="AK182" s="208"/>
      <c r="AL182" s="208"/>
      <c r="AM182" s="208"/>
      <c r="AN182" s="208"/>
      <c r="AO182" s="208"/>
      <c r="AP182" s="208"/>
      <c r="AQ182" s="208"/>
      <c r="AR182" s="208"/>
      <c r="AS182" s="208"/>
    </row>
    <row r="183" spans="1:45" s="179" customFormat="1" ht="25.5" customHeight="1" x14ac:dyDescent="0.35">
      <c r="A183" s="177">
        <f t="shared" si="57"/>
        <v>160</v>
      </c>
      <c r="B183" s="166" t="s">
        <v>758</v>
      </c>
      <c r="C183" s="167" t="s">
        <v>743</v>
      </c>
      <c r="D183" s="168" t="s">
        <v>744</v>
      </c>
      <c r="E183" s="168" t="s">
        <v>759</v>
      </c>
      <c r="F183" s="168" t="s">
        <v>760</v>
      </c>
      <c r="G183" s="169"/>
      <c r="H183" s="140">
        <f t="shared" si="50"/>
        <v>19160</v>
      </c>
      <c r="I183" s="176"/>
      <c r="J183" s="166"/>
      <c r="K183" s="166"/>
      <c r="L183" s="169">
        <f t="shared" si="55"/>
        <v>0</v>
      </c>
      <c r="M183" s="178">
        <v>0</v>
      </c>
      <c r="N183" s="178"/>
      <c r="O183" s="166"/>
      <c r="P183" s="166"/>
      <c r="Q183" s="166"/>
      <c r="R183" s="166"/>
      <c r="S183" s="166"/>
      <c r="T183" s="166"/>
      <c r="U183" s="166"/>
      <c r="V183" s="166"/>
      <c r="W183" s="169"/>
      <c r="X183" s="166"/>
      <c r="Y183" s="166"/>
      <c r="Z183" s="166"/>
      <c r="AA183" s="166"/>
      <c r="AB183" s="166"/>
      <c r="AC183" s="166"/>
      <c r="AD183" s="166"/>
      <c r="AE183" s="166"/>
      <c r="AF183" s="169"/>
      <c r="AG183" s="169">
        <v>27.44</v>
      </c>
      <c r="AH183" s="169"/>
      <c r="AI183" s="313"/>
      <c r="AJ183" s="174"/>
      <c r="AK183" s="166"/>
      <c r="AL183" s="166"/>
      <c r="AM183" s="166"/>
      <c r="AN183" s="166"/>
      <c r="AO183" s="166"/>
      <c r="AP183" s="166"/>
      <c r="AQ183" s="166"/>
      <c r="AR183" s="166"/>
      <c r="AS183" s="166"/>
    </row>
    <row r="184" spans="1:45" s="218" customFormat="1" ht="26.25" customHeight="1" x14ac:dyDescent="0.35">
      <c r="A184" s="216">
        <f t="shared" si="57"/>
        <v>161</v>
      </c>
      <c r="B184" s="208" t="s">
        <v>761</v>
      </c>
      <c r="C184" s="217" t="s">
        <v>743</v>
      </c>
      <c r="D184" s="210" t="s">
        <v>762</v>
      </c>
      <c r="E184" s="210" t="s">
        <v>763</v>
      </c>
      <c r="F184" s="210" t="s">
        <v>753</v>
      </c>
      <c r="G184" s="131"/>
      <c r="H184" s="180">
        <f t="shared" si="50"/>
        <v>19161</v>
      </c>
      <c r="I184" s="211"/>
      <c r="J184" s="208"/>
      <c r="K184" s="208"/>
      <c r="L184" s="131">
        <f t="shared" si="55"/>
        <v>0</v>
      </c>
      <c r="M184" s="142">
        <v>0</v>
      </c>
      <c r="N184" s="142"/>
      <c r="O184" s="208"/>
      <c r="P184" s="208"/>
      <c r="Q184" s="208"/>
      <c r="R184" s="208"/>
      <c r="S184" s="208"/>
      <c r="T184" s="208"/>
      <c r="U184" s="208"/>
      <c r="V184" s="208"/>
      <c r="W184" s="131"/>
      <c r="X184" s="208"/>
      <c r="Y184" s="208"/>
      <c r="Z184" s="208"/>
      <c r="AA184" s="208"/>
      <c r="AB184" s="208"/>
      <c r="AC184" s="208"/>
      <c r="AD184" s="208"/>
      <c r="AE184" s="208"/>
      <c r="AF184" s="131"/>
      <c r="AG184" s="131">
        <v>80.08</v>
      </c>
      <c r="AH184" s="131"/>
      <c r="AI184" s="313"/>
      <c r="AJ184" s="214"/>
      <c r="AK184" s="208"/>
      <c r="AL184" s="208"/>
      <c r="AM184" s="208"/>
      <c r="AN184" s="208"/>
      <c r="AO184" s="208"/>
      <c r="AP184" s="208"/>
      <c r="AQ184" s="208"/>
      <c r="AR184" s="208"/>
      <c r="AS184" s="208"/>
    </row>
    <row r="185" spans="1:45" s="179" customFormat="1" ht="31.5" customHeight="1" x14ac:dyDescent="0.35">
      <c r="A185" s="177">
        <f t="shared" si="57"/>
        <v>162</v>
      </c>
      <c r="B185" s="166" t="s">
        <v>764</v>
      </c>
      <c r="C185" s="167" t="s">
        <v>765</v>
      </c>
      <c r="D185" s="168" t="s">
        <v>766</v>
      </c>
      <c r="E185" s="168" t="s">
        <v>767</v>
      </c>
      <c r="F185" s="168" t="s">
        <v>768</v>
      </c>
      <c r="G185" s="169"/>
      <c r="H185" s="140">
        <f t="shared" si="50"/>
        <v>19162</v>
      </c>
      <c r="I185" s="176"/>
      <c r="J185" s="166"/>
      <c r="K185" s="166"/>
      <c r="L185" s="169">
        <f t="shared" si="55"/>
        <v>0</v>
      </c>
      <c r="M185" s="178">
        <v>0</v>
      </c>
      <c r="N185" s="178"/>
      <c r="O185" s="166"/>
      <c r="P185" s="166"/>
      <c r="Q185" s="166"/>
      <c r="R185" s="166"/>
      <c r="S185" s="166"/>
      <c r="T185" s="166"/>
      <c r="U185" s="166"/>
      <c r="V185" s="166"/>
      <c r="W185" s="169"/>
      <c r="X185" s="166"/>
      <c r="Y185" s="166"/>
      <c r="Z185" s="166"/>
      <c r="AA185" s="166"/>
      <c r="AB185" s="166"/>
      <c r="AC185" s="166"/>
      <c r="AD185" s="166"/>
      <c r="AE185" s="166"/>
      <c r="AF185" s="169"/>
      <c r="AG185" s="169">
        <v>516.08000000000004</v>
      </c>
      <c r="AH185" s="169"/>
      <c r="AI185" s="313"/>
      <c r="AJ185" s="174"/>
      <c r="AK185" s="166"/>
      <c r="AL185" s="166"/>
      <c r="AM185" s="166"/>
      <c r="AN185" s="166"/>
      <c r="AO185" s="166"/>
      <c r="AP185" s="166"/>
      <c r="AQ185" s="166"/>
      <c r="AR185" s="166"/>
      <c r="AS185" s="166"/>
    </row>
    <row r="186" spans="1:45" s="218" customFormat="1" ht="27" customHeight="1" x14ac:dyDescent="0.35">
      <c r="A186" s="216">
        <f t="shared" si="57"/>
        <v>163</v>
      </c>
      <c r="B186" s="208" t="s">
        <v>769</v>
      </c>
      <c r="C186" s="217" t="s">
        <v>770</v>
      </c>
      <c r="D186" s="210" t="s">
        <v>771</v>
      </c>
      <c r="E186" s="210" t="s">
        <v>772</v>
      </c>
      <c r="F186" s="210" t="s">
        <v>773</v>
      </c>
      <c r="G186" s="131"/>
      <c r="H186" s="180">
        <f t="shared" si="50"/>
        <v>19163</v>
      </c>
      <c r="I186" s="211"/>
      <c r="J186" s="208"/>
      <c r="K186" s="208"/>
      <c r="L186" s="131">
        <f t="shared" si="55"/>
        <v>0</v>
      </c>
      <c r="M186" s="142">
        <v>0</v>
      </c>
      <c r="N186" s="142"/>
      <c r="O186" s="208"/>
      <c r="P186" s="208"/>
      <c r="Q186" s="208"/>
      <c r="R186" s="208"/>
      <c r="S186" s="208"/>
      <c r="T186" s="208"/>
      <c r="U186" s="208"/>
      <c r="V186" s="208"/>
      <c r="W186" s="131"/>
      <c r="X186" s="208"/>
      <c r="Y186" s="208"/>
      <c r="Z186" s="208"/>
      <c r="AA186" s="208"/>
      <c r="AB186" s="208"/>
      <c r="AC186" s="208"/>
      <c r="AD186" s="208"/>
      <c r="AE186" s="208"/>
      <c r="AF186" s="131"/>
      <c r="AG186" s="131">
        <v>82.58</v>
      </c>
      <c r="AH186" s="131"/>
      <c r="AI186" s="313"/>
      <c r="AJ186" s="214"/>
      <c r="AK186" s="208"/>
      <c r="AL186" s="208"/>
      <c r="AM186" s="208"/>
      <c r="AN186" s="208"/>
      <c r="AO186" s="208"/>
      <c r="AP186" s="208"/>
      <c r="AQ186" s="208"/>
      <c r="AR186" s="208"/>
      <c r="AS186" s="208"/>
    </row>
    <row r="187" spans="1:45" s="218" customFormat="1" ht="29.25" customHeight="1" x14ac:dyDescent="0.35">
      <c r="A187" s="216">
        <f t="shared" si="57"/>
        <v>164</v>
      </c>
      <c r="B187" s="208" t="s">
        <v>774</v>
      </c>
      <c r="C187" s="217" t="s">
        <v>775</v>
      </c>
      <c r="D187" s="210" t="s">
        <v>776</v>
      </c>
      <c r="E187" s="210" t="s">
        <v>777</v>
      </c>
      <c r="F187" s="210" t="s">
        <v>778</v>
      </c>
      <c r="G187" s="131"/>
      <c r="H187" s="180">
        <f t="shared" si="50"/>
        <v>19164</v>
      </c>
      <c r="I187" s="211"/>
      <c r="J187" s="208"/>
      <c r="K187" s="208"/>
      <c r="L187" s="131">
        <f t="shared" si="55"/>
        <v>0</v>
      </c>
      <c r="M187" s="142">
        <v>0</v>
      </c>
      <c r="N187" s="142"/>
      <c r="O187" s="208"/>
      <c r="P187" s="208"/>
      <c r="Q187" s="208"/>
      <c r="R187" s="208"/>
      <c r="S187" s="208"/>
      <c r="T187" s="208"/>
      <c r="U187" s="208"/>
      <c r="V187" s="208"/>
      <c r="W187" s="131"/>
      <c r="X187" s="208"/>
      <c r="Y187" s="208"/>
      <c r="Z187" s="208"/>
      <c r="AA187" s="208"/>
      <c r="AB187" s="208"/>
      <c r="AC187" s="208"/>
      <c r="AD187" s="208"/>
      <c r="AE187" s="208"/>
      <c r="AF187" s="131"/>
      <c r="AG187" s="131">
        <v>211.46</v>
      </c>
      <c r="AH187" s="131"/>
      <c r="AI187" s="313"/>
      <c r="AJ187" s="214"/>
      <c r="AK187" s="208"/>
      <c r="AL187" s="208"/>
      <c r="AM187" s="208"/>
      <c r="AN187" s="208"/>
      <c r="AO187" s="208"/>
      <c r="AP187" s="208"/>
      <c r="AQ187" s="208"/>
      <c r="AR187" s="208"/>
      <c r="AS187" s="208"/>
    </row>
    <row r="188" spans="1:45" s="144" customFormat="1" ht="30.75" customHeight="1" x14ac:dyDescent="0.35">
      <c r="A188" s="124">
        <f t="shared" si="57"/>
        <v>165</v>
      </c>
      <c r="B188" s="125" t="s">
        <v>779</v>
      </c>
      <c r="C188" s="186" t="s">
        <v>780</v>
      </c>
      <c r="D188" s="127" t="s">
        <v>781</v>
      </c>
      <c r="E188" s="127" t="s">
        <v>782</v>
      </c>
      <c r="F188" s="127" t="s">
        <v>783</v>
      </c>
      <c r="G188" s="128"/>
      <c r="H188" s="180">
        <f t="shared" si="50"/>
        <v>19165</v>
      </c>
      <c r="I188" s="141"/>
      <c r="J188" s="125"/>
      <c r="K188" s="125"/>
      <c r="L188" s="131">
        <f t="shared" si="55"/>
        <v>0</v>
      </c>
      <c r="M188" s="142">
        <v>0</v>
      </c>
      <c r="N188" s="143"/>
      <c r="O188" s="125"/>
      <c r="P188" s="125"/>
      <c r="Q188" s="125"/>
      <c r="R188" s="125"/>
      <c r="S188" s="125"/>
      <c r="T188" s="125"/>
      <c r="U188" s="125"/>
      <c r="V188" s="125"/>
      <c r="W188" s="128"/>
      <c r="X188" s="125"/>
      <c r="Y188" s="125"/>
      <c r="Z188" s="125"/>
      <c r="AA188" s="125"/>
      <c r="AB188" s="125"/>
      <c r="AC188" s="125"/>
      <c r="AD188" s="125"/>
      <c r="AE188" s="125"/>
      <c r="AF188" s="128"/>
      <c r="AG188" s="128">
        <v>425.4</v>
      </c>
      <c r="AH188" s="128"/>
      <c r="AI188" s="313"/>
      <c r="AJ188" s="136"/>
      <c r="AK188" s="125"/>
      <c r="AL188" s="125"/>
      <c r="AM188" s="125"/>
      <c r="AN188" s="125"/>
      <c r="AO188" s="125"/>
      <c r="AP188" s="125"/>
      <c r="AQ188" s="125"/>
      <c r="AR188" s="125"/>
      <c r="AS188" s="125"/>
    </row>
    <row r="189" spans="1:45" s="218" customFormat="1" ht="25.5" customHeight="1" x14ac:dyDescent="0.35">
      <c r="A189" s="216">
        <f t="shared" si="57"/>
        <v>166</v>
      </c>
      <c r="B189" s="208" t="s">
        <v>784</v>
      </c>
      <c r="C189" s="209" t="s">
        <v>671</v>
      </c>
      <c r="D189" s="210" t="s">
        <v>785</v>
      </c>
      <c r="E189" s="210" t="s">
        <v>786</v>
      </c>
      <c r="F189" s="210" t="s">
        <v>787</v>
      </c>
      <c r="G189" s="131"/>
      <c r="H189" s="180">
        <f t="shared" si="50"/>
        <v>19166</v>
      </c>
      <c r="I189" s="211"/>
      <c r="J189" s="208"/>
      <c r="K189" s="208"/>
      <c r="L189" s="131">
        <f t="shared" si="55"/>
        <v>0</v>
      </c>
      <c r="M189" s="142">
        <v>0</v>
      </c>
      <c r="N189" s="142"/>
      <c r="O189" s="208"/>
      <c r="P189" s="208"/>
      <c r="Q189" s="208"/>
      <c r="R189" s="208"/>
      <c r="S189" s="208"/>
      <c r="T189" s="208"/>
      <c r="U189" s="208"/>
      <c r="V189" s="208"/>
      <c r="W189" s="131"/>
      <c r="X189" s="208"/>
      <c r="Y189" s="208"/>
      <c r="Z189" s="208"/>
      <c r="AA189" s="208"/>
      <c r="AB189" s="208"/>
      <c r="AC189" s="208"/>
      <c r="AD189" s="208"/>
      <c r="AE189" s="208"/>
      <c r="AF189" s="131"/>
      <c r="AG189" s="131">
        <v>470.7</v>
      </c>
      <c r="AH189" s="131"/>
      <c r="AI189" s="313"/>
      <c r="AJ189" s="214"/>
      <c r="AK189" s="208"/>
      <c r="AL189" s="208"/>
      <c r="AM189" s="208"/>
      <c r="AN189" s="208"/>
      <c r="AO189" s="208"/>
      <c r="AP189" s="208"/>
      <c r="AQ189" s="208"/>
      <c r="AR189" s="208"/>
      <c r="AS189" s="208"/>
    </row>
    <row r="190" spans="1:45" s="198" customFormat="1" ht="24.75" customHeight="1" x14ac:dyDescent="0.35">
      <c r="A190" s="190">
        <f t="shared" si="57"/>
        <v>167</v>
      </c>
      <c r="B190" s="191" t="s">
        <v>788</v>
      </c>
      <c r="C190" s="192" t="s">
        <v>789</v>
      </c>
      <c r="D190" s="193" t="s">
        <v>790</v>
      </c>
      <c r="E190" s="193" t="s">
        <v>791</v>
      </c>
      <c r="F190" s="234" t="s">
        <v>792</v>
      </c>
      <c r="G190" s="194"/>
      <c r="H190" s="185">
        <f t="shared" si="50"/>
        <v>19167</v>
      </c>
      <c r="I190" s="195"/>
      <c r="J190" s="191"/>
      <c r="K190" s="191"/>
      <c r="L190" s="194">
        <f t="shared" si="55"/>
        <v>0</v>
      </c>
      <c r="M190" s="196">
        <v>0</v>
      </c>
      <c r="N190" s="196"/>
      <c r="O190" s="191"/>
      <c r="P190" s="191"/>
      <c r="Q190" s="191"/>
      <c r="R190" s="191"/>
      <c r="S190" s="191"/>
      <c r="T190" s="191"/>
      <c r="U190" s="191"/>
      <c r="V190" s="191"/>
      <c r="W190" s="194"/>
      <c r="X190" s="191"/>
      <c r="Y190" s="191"/>
      <c r="Z190" s="191"/>
      <c r="AA190" s="191"/>
      <c r="AB190" s="191"/>
      <c r="AC190" s="191"/>
      <c r="AD190" s="191"/>
      <c r="AE190" s="191"/>
      <c r="AF190" s="194"/>
      <c r="AG190" s="194">
        <v>299.89</v>
      </c>
      <c r="AH190" s="194"/>
      <c r="AI190" s="313"/>
      <c r="AJ190" s="197"/>
      <c r="AK190" s="191"/>
      <c r="AL190" s="191"/>
      <c r="AM190" s="191"/>
      <c r="AN190" s="191"/>
      <c r="AO190" s="191"/>
      <c r="AP190" s="191"/>
      <c r="AQ190" s="191"/>
      <c r="AR190" s="191"/>
      <c r="AS190" s="191"/>
    </row>
    <row r="191" spans="1:45" s="70" customFormat="1" ht="31.5" customHeight="1" x14ac:dyDescent="0.35">
      <c r="A191" s="62">
        <f t="shared" si="57"/>
        <v>168</v>
      </c>
      <c r="B191" s="65" t="s">
        <v>793</v>
      </c>
      <c r="C191" s="120" t="s">
        <v>794</v>
      </c>
      <c r="D191" s="107" t="s">
        <v>795</v>
      </c>
      <c r="E191" s="107" t="s">
        <v>796</v>
      </c>
      <c r="F191" s="107" t="s">
        <v>901</v>
      </c>
      <c r="G191" s="16">
        <f t="shared" si="54"/>
        <v>3116.33</v>
      </c>
      <c r="H191" s="112">
        <f t="shared" si="50"/>
        <v>19168</v>
      </c>
      <c r="I191" s="274" t="s">
        <v>918</v>
      </c>
      <c r="J191" s="274" t="s">
        <v>920</v>
      </c>
      <c r="K191" s="274" t="s">
        <v>922</v>
      </c>
      <c r="L191" s="183">
        <f t="shared" si="55"/>
        <v>6883.67</v>
      </c>
      <c r="M191" s="84">
        <v>10000</v>
      </c>
      <c r="N191" s="67"/>
      <c r="O191" s="65"/>
      <c r="P191" s="65"/>
      <c r="Q191" s="65"/>
      <c r="R191" s="65"/>
      <c r="S191" s="65"/>
      <c r="T191" s="65"/>
      <c r="U191" s="65"/>
      <c r="V191" s="65"/>
      <c r="W191" s="68"/>
      <c r="X191" s="65"/>
      <c r="Y191" s="65"/>
      <c r="Z191" s="65"/>
      <c r="AA191" s="65"/>
      <c r="AB191" s="65"/>
      <c r="AC191" s="65"/>
      <c r="AD191" s="65"/>
      <c r="AE191" s="65"/>
      <c r="AF191" s="68">
        <v>2276.4699999999998</v>
      </c>
      <c r="AG191" s="68">
        <v>664.86</v>
      </c>
      <c r="AH191" s="68">
        <v>175</v>
      </c>
      <c r="AI191" s="313">
        <f t="shared" si="56"/>
        <v>3116.33</v>
      </c>
      <c r="AJ191" s="8"/>
      <c r="AK191" s="65"/>
      <c r="AL191" s="65"/>
      <c r="AM191" s="65"/>
      <c r="AN191" s="65"/>
      <c r="AO191" s="65"/>
      <c r="AP191" s="65"/>
      <c r="AQ191" s="65"/>
      <c r="AR191" s="65"/>
      <c r="AS191" s="65"/>
    </row>
    <row r="192" spans="1:45" s="218" customFormat="1" ht="25.5" customHeight="1" x14ac:dyDescent="0.35">
      <c r="A192" s="216">
        <f t="shared" si="57"/>
        <v>169</v>
      </c>
      <c r="B192" s="208" t="s">
        <v>797</v>
      </c>
      <c r="C192" s="217" t="s">
        <v>798</v>
      </c>
      <c r="D192" s="210" t="s">
        <v>799</v>
      </c>
      <c r="E192" s="210" t="s">
        <v>800</v>
      </c>
      <c r="F192" s="210" t="s">
        <v>801</v>
      </c>
      <c r="G192" s="131"/>
      <c r="H192" s="180">
        <f t="shared" si="50"/>
        <v>19169</v>
      </c>
      <c r="I192" s="211"/>
      <c r="J192" s="208"/>
      <c r="K192" s="208"/>
      <c r="L192" s="131">
        <f t="shared" si="55"/>
        <v>0</v>
      </c>
      <c r="M192" s="142">
        <v>0</v>
      </c>
      <c r="N192" s="142"/>
      <c r="O192" s="208"/>
      <c r="P192" s="208"/>
      <c r="Q192" s="208"/>
      <c r="R192" s="208"/>
      <c r="S192" s="208"/>
      <c r="T192" s="208"/>
      <c r="U192" s="208"/>
      <c r="V192" s="208"/>
      <c r="W192" s="131"/>
      <c r="X192" s="208"/>
      <c r="Y192" s="208"/>
      <c r="Z192" s="208"/>
      <c r="AA192" s="208"/>
      <c r="AB192" s="208"/>
      <c r="AC192" s="208"/>
      <c r="AD192" s="208"/>
      <c r="AE192" s="208"/>
      <c r="AF192" s="131"/>
      <c r="AG192" s="131">
        <v>15.57</v>
      </c>
      <c r="AH192" s="131"/>
      <c r="AI192" s="313"/>
      <c r="AJ192" s="214"/>
      <c r="AK192" s="208"/>
      <c r="AL192" s="208"/>
      <c r="AM192" s="208"/>
      <c r="AN192" s="208"/>
      <c r="AO192" s="208"/>
      <c r="AP192" s="208"/>
      <c r="AQ192" s="208"/>
      <c r="AR192" s="208"/>
      <c r="AS192" s="208"/>
    </row>
    <row r="193" spans="1:45" s="218" customFormat="1" ht="39" customHeight="1" x14ac:dyDescent="0.35">
      <c r="A193" s="216">
        <f t="shared" si="57"/>
        <v>170</v>
      </c>
      <c r="B193" s="208" t="s">
        <v>802</v>
      </c>
      <c r="C193" s="217" t="s">
        <v>798</v>
      </c>
      <c r="D193" s="210" t="s">
        <v>803</v>
      </c>
      <c r="E193" s="210" t="s">
        <v>804</v>
      </c>
      <c r="F193" s="210" t="s">
        <v>801</v>
      </c>
      <c r="G193" s="131"/>
      <c r="H193" s="180">
        <f t="shared" si="50"/>
        <v>19170</v>
      </c>
      <c r="I193" s="211"/>
      <c r="J193" s="208"/>
      <c r="K193" s="208"/>
      <c r="L193" s="131">
        <f t="shared" si="55"/>
        <v>0</v>
      </c>
      <c r="M193" s="142">
        <v>0</v>
      </c>
      <c r="N193" s="142"/>
      <c r="O193" s="208"/>
      <c r="P193" s="208"/>
      <c r="Q193" s="208"/>
      <c r="R193" s="208"/>
      <c r="S193" s="208"/>
      <c r="T193" s="208"/>
      <c r="U193" s="208"/>
      <c r="V193" s="208"/>
      <c r="W193" s="131"/>
      <c r="X193" s="208"/>
      <c r="Y193" s="208"/>
      <c r="Z193" s="208"/>
      <c r="AA193" s="208"/>
      <c r="AB193" s="208"/>
      <c r="AC193" s="208"/>
      <c r="AD193" s="208"/>
      <c r="AE193" s="208"/>
      <c r="AF193" s="131"/>
      <c r="AG193" s="131">
        <v>0</v>
      </c>
      <c r="AH193" s="131"/>
      <c r="AI193" s="313"/>
      <c r="AJ193" s="214"/>
      <c r="AK193" s="208"/>
      <c r="AL193" s="208"/>
      <c r="AM193" s="208"/>
      <c r="AN193" s="208"/>
      <c r="AO193" s="208"/>
      <c r="AP193" s="208"/>
      <c r="AQ193" s="208"/>
      <c r="AR193" s="208"/>
      <c r="AS193" s="208"/>
    </row>
    <row r="194" spans="1:45" s="218" customFormat="1" ht="30" customHeight="1" x14ac:dyDescent="0.35">
      <c r="A194" s="216">
        <f t="shared" si="57"/>
        <v>171</v>
      </c>
      <c r="B194" s="208" t="s">
        <v>805</v>
      </c>
      <c r="C194" s="217" t="s">
        <v>806</v>
      </c>
      <c r="D194" s="210" t="s">
        <v>807</v>
      </c>
      <c r="E194" s="210" t="s">
        <v>808</v>
      </c>
      <c r="F194" s="210" t="s">
        <v>809</v>
      </c>
      <c r="G194" s="131"/>
      <c r="H194" s="180">
        <f t="shared" si="50"/>
        <v>19171</v>
      </c>
      <c r="I194" s="211"/>
      <c r="J194" s="208"/>
      <c r="K194" s="208"/>
      <c r="L194" s="131">
        <f t="shared" si="55"/>
        <v>0</v>
      </c>
      <c r="M194" s="142">
        <v>0</v>
      </c>
      <c r="N194" s="142"/>
      <c r="O194" s="208"/>
      <c r="P194" s="208"/>
      <c r="Q194" s="208"/>
      <c r="R194" s="208"/>
      <c r="S194" s="208"/>
      <c r="T194" s="208"/>
      <c r="U194" s="208"/>
      <c r="V194" s="208"/>
      <c r="W194" s="131"/>
      <c r="X194" s="208"/>
      <c r="Y194" s="208"/>
      <c r="Z194" s="208"/>
      <c r="AA194" s="208"/>
      <c r="AB194" s="208"/>
      <c r="AC194" s="208"/>
      <c r="AD194" s="208"/>
      <c r="AE194" s="208"/>
      <c r="AF194" s="131"/>
      <c r="AG194" s="131">
        <v>503.18</v>
      </c>
      <c r="AH194" s="131"/>
      <c r="AI194" s="313"/>
      <c r="AJ194" s="214"/>
      <c r="AK194" s="208"/>
      <c r="AL194" s="208"/>
      <c r="AM194" s="208"/>
      <c r="AN194" s="208"/>
      <c r="AO194" s="208"/>
      <c r="AP194" s="208"/>
      <c r="AQ194" s="208"/>
      <c r="AR194" s="208"/>
      <c r="AS194" s="208"/>
    </row>
    <row r="195" spans="1:45" s="198" customFormat="1" ht="30.75" customHeight="1" x14ac:dyDescent="0.35">
      <c r="A195" s="190">
        <f t="shared" si="57"/>
        <v>172</v>
      </c>
      <c r="B195" s="191" t="s">
        <v>810</v>
      </c>
      <c r="C195" s="199" t="s">
        <v>811</v>
      </c>
      <c r="D195" s="193" t="s">
        <v>247</v>
      </c>
      <c r="E195" s="193" t="s">
        <v>812</v>
      </c>
      <c r="F195" s="193" t="s">
        <v>813</v>
      </c>
      <c r="G195" s="194"/>
      <c r="H195" s="185">
        <f t="shared" si="50"/>
        <v>19172</v>
      </c>
      <c r="I195" s="195"/>
      <c r="J195" s="191"/>
      <c r="K195" s="191"/>
      <c r="L195" s="194">
        <f t="shared" si="55"/>
        <v>0</v>
      </c>
      <c r="M195" s="196">
        <v>0</v>
      </c>
      <c r="N195" s="196"/>
      <c r="O195" s="191"/>
      <c r="P195" s="191"/>
      <c r="Q195" s="191"/>
      <c r="R195" s="191"/>
      <c r="S195" s="191"/>
      <c r="T195" s="191"/>
      <c r="U195" s="191"/>
      <c r="V195" s="191"/>
      <c r="W195" s="194"/>
      <c r="X195" s="191"/>
      <c r="Y195" s="191"/>
      <c r="Z195" s="191"/>
      <c r="AA195" s="191"/>
      <c r="AB195" s="191"/>
      <c r="AC195" s="191"/>
      <c r="AD195" s="191"/>
      <c r="AE195" s="191"/>
      <c r="AF195" s="194"/>
      <c r="AG195" s="194">
        <v>308.44</v>
      </c>
      <c r="AH195" s="194"/>
      <c r="AI195" s="313"/>
      <c r="AJ195" s="197"/>
      <c r="AK195" s="191"/>
      <c r="AL195" s="191"/>
      <c r="AM195" s="191"/>
      <c r="AN195" s="191"/>
      <c r="AO195" s="191"/>
      <c r="AP195" s="191"/>
      <c r="AQ195" s="191"/>
      <c r="AR195" s="191"/>
      <c r="AS195" s="191"/>
    </row>
    <row r="196" spans="1:45" s="198" customFormat="1" ht="29.25" customHeight="1" x14ac:dyDescent="0.35">
      <c r="A196" s="190">
        <f t="shared" si="57"/>
        <v>173</v>
      </c>
      <c r="B196" s="191" t="s">
        <v>814</v>
      </c>
      <c r="C196" s="199" t="s">
        <v>815</v>
      </c>
      <c r="D196" s="193" t="s">
        <v>247</v>
      </c>
      <c r="E196" s="193" t="s">
        <v>816</v>
      </c>
      <c r="F196" s="193" t="s">
        <v>813</v>
      </c>
      <c r="G196" s="194"/>
      <c r="H196" s="185">
        <f t="shared" si="50"/>
        <v>19173</v>
      </c>
      <c r="I196" s="195"/>
      <c r="J196" s="191"/>
      <c r="K196" s="191"/>
      <c r="L196" s="194">
        <f t="shared" si="55"/>
        <v>0</v>
      </c>
      <c r="M196" s="196">
        <v>0</v>
      </c>
      <c r="N196" s="196"/>
      <c r="O196" s="191"/>
      <c r="P196" s="191"/>
      <c r="Q196" s="191"/>
      <c r="R196" s="191"/>
      <c r="S196" s="191"/>
      <c r="T196" s="191"/>
      <c r="U196" s="191"/>
      <c r="V196" s="191"/>
      <c r="W196" s="194"/>
      <c r="X196" s="191"/>
      <c r="Y196" s="191"/>
      <c r="Z196" s="191"/>
      <c r="AA196" s="191"/>
      <c r="AB196" s="191"/>
      <c r="AC196" s="191"/>
      <c r="AD196" s="191"/>
      <c r="AE196" s="191"/>
      <c r="AF196" s="194"/>
      <c r="AG196" s="194">
        <v>1741.45</v>
      </c>
      <c r="AH196" s="194"/>
      <c r="AI196" s="313"/>
      <c r="AJ196" s="197"/>
      <c r="AK196" s="191"/>
      <c r="AL196" s="191"/>
      <c r="AM196" s="191"/>
      <c r="AN196" s="191"/>
      <c r="AO196" s="191"/>
      <c r="AP196" s="191"/>
      <c r="AQ196" s="191"/>
      <c r="AR196" s="191"/>
      <c r="AS196" s="191"/>
    </row>
    <row r="197" spans="1:45" s="198" customFormat="1" ht="30" customHeight="1" x14ac:dyDescent="0.35">
      <c r="A197" s="190">
        <f t="shared" si="57"/>
        <v>174</v>
      </c>
      <c r="B197" s="191" t="s">
        <v>817</v>
      </c>
      <c r="C197" s="199" t="s">
        <v>815</v>
      </c>
      <c r="D197" s="193" t="s">
        <v>247</v>
      </c>
      <c r="E197" s="193" t="s">
        <v>818</v>
      </c>
      <c r="F197" s="193" t="s">
        <v>819</v>
      </c>
      <c r="G197" s="194"/>
      <c r="H197" s="185">
        <f t="shared" si="50"/>
        <v>19174</v>
      </c>
      <c r="I197" s="195"/>
      <c r="J197" s="191"/>
      <c r="K197" s="191"/>
      <c r="L197" s="194">
        <f t="shared" si="55"/>
        <v>0</v>
      </c>
      <c r="M197" s="196">
        <v>0</v>
      </c>
      <c r="N197" s="196"/>
      <c r="O197" s="191"/>
      <c r="P197" s="191"/>
      <c r="Q197" s="191"/>
      <c r="R197" s="191"/>
      <c r="S197" s="191"/>
      <c r="T197" s="191"/>
      <c r="U197" s="191"/>
      <c r="V197" s="191"/>
      <c r="W197" s="194"/>
      <c r="X197" s="191"/>
      <c r="Y197" s="191"/>
      <c r="Z197" s="191"/>
      <c r="AA197" s="191"/>
      <c r="AB197" s="191"/>
      <c r="AC197" s="191"/>
      <c r="AD197" s="191"/>
      <c r="AE197" s="191"/>
      <c r="AF197" s="194"/>
      <c r="AG197" s="194">
        <v>26.69</v>
      </c>
      <c r="AH197" s="194"/>
      <c r="AI197" s="313"/>
      <c r="AJ197" s="197"/>
      <c r="AK197" s="191"/>
      <c r="AL197" s="191"/>
      <c r="AM197" s="191"/>
      <c r="AN197" s="191"/>
      <c r="AO197" s="191"/>
      <c r="AP197" s="191"/>
      <c r="AQ197" s="191"/>
      <c r="AR197" s="191"/>
      <c r="AS197" s="191"/>
    </row>
    <row r="198" spans="1:45" s="218" customFormat="1" ht="31.5" customHeight="1" x14ac:dyDescent="0.35">
      <c r="A198" s="216">
        <f t="shared" si="57"/>
        <v>175</v>
      </c>
      <c r="B198" s="208" t="s">
        <v>820</v>
      </c>
      <c r="C198" s="217" t="s">
        <v>821</v>
      </c>
      <c r="D198" s="210" t="s">
        <v>822</v>
      </c>
      <c r="E198" s="210" t="s">
        <v>823</v>
      </c>
      <c r="F198" s="210" t="s">
        <v>822</v>
      </c>
      <c r="G198" s="131"/>
      <c r="H198" s="180">
        <f t="shared" si="50"/>
        <v>19175</v>
      </c>
      <c r="I198" s="211"/>
      <c r="J198" s="208"/>
      <c r="K198" s="208"/>
      <c r="L198" s="131">
        <f t="shared" si="55"/>
        <v>0</v>
      </c>
      <c r="M198" s="142">
        <v>0</v>
      </c>
      <c r="N198" s="142"/>
      <c r="O198" s="208"/>
      <c r="P198" s="208"/>
      <c r="Q198" s="208"/>
      <c r="R198" s="208"/>
      <c r="S198" s="208"/>
      <c r="T198" s="208"/>
      <c r="U198" s="208"/>
      <c r="V198" s="208"/>
      <c r="W198" s="131"/>
      <c r="X198" s="208"/>
      <c r="Y198" s="208"/>
      <c r="Z198" s="208"/>
      <c r="AA198" s="208"/>
      <c r="AB198" s="208"/>
      <c r="AC198" s="208"/>
      <c r="AD198" s="208"/>
      <c r="AE198" s="208"/>
      <c r="AF198" s="131"/>
      <c r="AG198" s="131">
        <v>322.52999999999997</v>
      </c>
      <c r="AH198" s="131"/>
      <c r="AI198" s="313"/>
      <c r="AJ198" s="214"/>
      <c r="AK198" s="208"/>
      <c r="AL198" s="208"/>
      <c r="AM198" s="208"/>
      <c r="AN198" s="208"/>
      <c r="AO198" s="208"/>
      <c r="AP198" s="208"/>
      <c r="AQ198" s="208"/>
      <c r="AR198" s="208"/>
      <c r="AS198" s="208"/>
    </row>
    <row r="199" spans="1:45" s="70" customFormat="1" ht="27.75" customHeight="1" x14ac:dyDescent="0.35">
      <c r="A199" s="62">
        <f t="shared" si="57"/>
        <v>176</v>
      </c>
      <c r="B199" s="65" t="s">
        <v>824</v>
      </c>
      <c r="C199" s="120" t="s">
        <v>825</v>
      </c>
      <c r="D199" s="107" t="s">
        <v>826</v>
      </c>
      <c r="E199" s="107" t="s">
        <v>827</v>
      </c>
      <c r="F199" s="107" t="s">
        <v>828</v>
      </c>
      <c r="G199" s="16">
        <f t="shared" si="54"/>
        <v>524.52</v>
      </c>
      <c r="H199" s="112">
        <f t="shared" si="50"/>
        <v>19176</v>
      </c>
      <c r="I199" s="72" t="s">
        <v>962</v>
      </c>
      <c r="J199" s="65" t="s">
        <v>964</v>
      </c>
      <c r="K199" s="65" t="s">
        <v>963</v>
      </c>
      <c r="L199" s="183">
        <f t="shared" si="55"/>
        <v>3475.48</v>
      </c>
      <c r="M199" s="84">
        <v>4000</v>
      </c>
      <c r="N199" s="67"/>
      <c r="O199" s="65"/>
      <c r="P199" s="65"/>
      <c r="Q199" s="65"/>
      <c r="R199" s="65"/>
      <c r="S199" s="65"/>
      <c r="T199" s="65"/>
      <c r="U199" s="65"/>
      <c r="V199" s="65"/>
      <c r="W199" s="68"/>
      <c r="X199" s="65"/>
      <c r="Y199" s="65"/>
      <c r="Z199" s="65"/>
      <c r="AA199" s="65"/>
      <c r="AB199" s="65"/>
      <c r="AC199" s="65"/>
      <c r="AD199" s="65"/>
      <c r="AE199" s="65"/>
      <c r="AF199" s="68">
        <v>287.24</v>
      </c>
      <c r="AG199" s="68">
        <v>62.28</v>
      </c>
      <c r="AH199" s="68">
        <v>175</v>
      </c>
      <c r="AI199" s="313">
        <f t="shared" si="56"/>
        <v>524.52</v>
      </c>
      <c r="AJ199" s="8"/>
      <c r="AK199" s="65"/>
      <c r="AL199" s="65"/>
      <c r="AM199" s="65"/>
      <c r="AN199" s="65"/>
      <c r="AO199" s="65"/>
      <c r="AP199" s="65"/>
      <c r="AQ199" s="65"/>
      <c r="AR199" s="65"/>
      <c r="AS199" s="65"/>
    </row>
    <row r="200" spans="1:45" s="218" customFormat="1" ht="29.25" customHeight="1" x14ac:dyDescent="0.35">
      <c r="A200" s="216">
        <f t="shared" si="57"/>
        <v>177</v>
      </c>
      <c r="B200" s="208" t="s">
        <v>829</v>
      </c>
      <c r="C200" s="217" t="s">
        <v>830</v>
      </c>
      <c r="D200" s="210" t="s">
        <v>831</v>
      </c>
      <c r="E200" s="210" t="s">
        <v>832</v>
      </c>
      <c r="F200" s="210" t="s">
        <v>831</v>
      </c>
      <c r="G200" s="131"/>
      <c r="H200" s="180">
        <f t="shared" si="50"/>
        <v>19177</v>
      </c>
      <c r="I200" s="211"/>
      <c r="J200" s="208"/>
      <c r="K200" s="208"/>
      <c r="L200" s="131">
        <f t="shared" si="55"/>
        <v>0</v>
      </c>
      <c r="M200" s="142">
        <v>0</v>
      </c>
      <c r="N200" s="142"/>
      <c r="O200" s="208"/>
      <c r="P200" s="208"/>
      <c r="Q200" s="208"/>
      <c r="R200" s="208"/>
      <c r="S200" s="208"/>
      <c r="T200" s="208"/>
      <c r="U200" s="208"/>
      <c r="V200" s="208"/>
      <c r="W200" s="131"/>
      <c r="X200" s="208"/>
      <c r="Y200" s="208"/>
      <c r="Z200" s="208"/>
      <c r="AA200" s="208"/>
      <c r="AB200" s="208"/>
      <c r="AC200" s="208"/>
      <c r="AD200" s="208"/>
      <c r="AE200" s="208"/>
      <c r="AF200" s="131"/>
      <c r="AG200" s="131">
        <v>282.55</v>
      </c>
      <c r="AH200" s="131"/>
      <c r="AI200" s="313"/>
      <c r="AJ200" s="214"/>
      <c r="AK200" s="208"/>
      <c r="AL200" s="208"/>
      <c r="AM200" s="208"/>
      <c r="AN200" s="208"/>
      <c r="AO200" s="208"/>
      <c r="AP200" s="208"/>
      <c r="AQ200" s="208"/>
      <c r="AR200" s="208"/>
      <c r="AS200" s="208"/>
    </row>
    <row r="201" spans="1:45" ht="15.75" customHeight="1" x14ac:dyDescent="0.35">
      <c r="A201" s="5"/>
      <c r="B201" s="34" t="s">
        <v>13</v>
      </c>
      <c r="C201" s="97"/>
      <c r="D201" s="89"/>
      <c r="E201" s="103"/>
      <c r="F201" s="43"/>
      <c r="G201" s="16"/>
      <c r="H201" s="112"/>
      <c r="I201" s="54"/>
      <c r="J201" s="12"/>
      <c r="K201" s="12"/>
      <c r="L201" s="183"/>
      <c r="M201" s="47"/>
      <c r="N201" s="7"/>
      <c r="O201" s="6"/>
      <c r="P201" s="6"/>
      <c r="Q201" s="6"/>
      <c r="R201" s="6"/>
      <c r="S201" s="6"/>
      <c r="T201" s="6"/>
      <c r="U201" s="6"/>
      <c r="V201" s="6"/>
      <c r="W201" s="16"/>
      <c r="X201" s="6"/>
      <c r="Y201" s="6"/>
      <c r="Z201" s="6"/>
      <c r="AA201" s="6"/>
      <c r="AB201" s="6"/>
      <c r="AC201" s="6"/>
      <c r="AD201" s="6"/>
      <c r="AE201" s="6"/>
      <c r="AF201" s="16"/>
      <c r="AG201" s="16"/>
      <c r="AH201" s="16"/>
      <c r="AI201" s="313"/>
      <c r="AJ201" s="8"/>
      <c r="AK201" s="6"/>
      <c r="AL201" s="6"/>
      <c r="AM201" s="6"/>
      <c r="AN201" s="6"/>
      <c r="AO201" s="6"/>
      <c r="AP201" s="6"/>
      <c r="AQ201" s="6"/>
      <c r="AR201" s="6"/>
      <c r="AS201" s="6"/>
    </row>
    <row r="202" spans="1:45" s="218" customFormat="1" ht="32.25" customHeight="1" x14ac:dyDescent="0.35">
      <c r="A202" s="216">
        <f>A200+1</f>
        <v>178</v>
      </c>
      <c r="B202" s="208" t="s">
        <v>833</v>
      </c>
      <c r="C202" s="217" t="s">
        <v>834</v>
      </c>
      <c r="D202" s="210" t="s">
        <v>835</v>
      </c>
      <c r="E202" s="210" t="s">
        <v>836</v>
      </c>
      <c r="F202" s="210" t="s">
        <v>837</v>
      </c>
      <c r="G202" s="131"/>
      <c r="H202" s="180">
        <f t="shared" si="50"/>
        <v>19178</v>
      </c>
      <c r="I202" s="211"/>
      <c r="J202" s="208"/>
      <c r="K202" s="208"/>
      <c r="L202" s="131">
        <v>0</v>
      </c>
      <c r="M202" s="142">
        <v>0</v>
      </c>
      <c r="N202" s="142"/>
      <c r="O202" s="208"/>
      <c r="P202" s="208"/>
      <c r="Q202" s="208"/>
      <c r="R202" s="208"/>
      <c r="S202" s="208"/>
      <c r="T202" s="208"/>
      <c r="U202" s="208"/>
      <c r="V202" s="208"/>
      <c r="W202" s="131"/>
      <c r="X202" s="208"/>
      <c r="Y202" s="208"/>
      <c r="Z202" s="208"/>
      <c r="AA202" s="208"/>
      <c r="AB202" s="208"/>
      <c r="AC202" s="208"/>
      <c r="AD202" s="208"/>
      <c r="AE202" s="208"/>
      <c r="AF202" s="131"/>
      <c r="AG202" s="131">
        <v>142.9</v>
      </c>
      <c r="AH202" s="131"/>
      <c r="AI202" s="313"/>
      <c r="AJ202" s="214"/>
      <c r="AK202" s="208"/>
      <c r="AL202" s="208"/>
      <c r="AM202" s="208"/>
      <c r="AN202" s="208"/>
      <c r="AO202" s="208"/>
      <c r="AP202" s="208"/>
      <c r="AQ202" s="208"/>
      <c r="AR202" s="208"/>
      <c r="AS202" s="208"/>
    </row>
    <row r="203" spans="1:45" s="218" customFormat="1" ht="31.5" customHeight="1" x14ac:dyDescent="0.35">
      <c r="A203" s="216">
        <f t="shared" ref="A203:A211" si="58">A202+1</f>
        <v>179</v>
      </c>
      <c r="B203" s="208" t="s">
        <v>838</v>
      </c>
      <c r="C203" s="217" t="s">
        <v>834</v>
      </c>
      <c r="D203" s="210" t="s">
        <v>835</v>
      </c>
      <c r="E203" s="210" t="s">
        <v>839</v>
      </c>
      <c r="F203" s="210" t="s">
        <v>837</v>
      </c>
      <c r="G203" s="131"/>
      <c r="H203" s="180">
        <f t="shared" si="50"/>
        <v>19179</v>
      </c>
      <c r="I203" s="211"/>
      <c r="J203" s="208"/>
      <c r="K203" s="208"/>
      <c r="L203" s="131">
        <v>0</v>
      </c>
      <c r="M203" s="142">
        <v>0</v>
      </c>
      <c r="N203" s="142"/>
      <c r="O203" s="208"/>
      <c r="P203" s="208"/>
      <c r="Q203" s="208"/>
      <c r="R203" s="208"/>
      <c r="S203" s="208"/>
      <c r="T203" s="208"/>
      <c r="U203" s="208"/>
      <c r="V203" s="208"/>
      <c r="W203" s="131"/>
      <c r="X203" s="208"/>
      <c r="Y203" s="208"/>
      <c r="Z203" s="208"/>
      <c r="AA203" s="208"/>
      <c r="AB203" s="208"/>
      <c r="AC203" s="208"/>
      <c r="AD203" s="208"/>
      <c r="AE203" s="208"/>
      <c r="AF203" s="131"/>
      <c r="AG203" s="131">
        <v>266.39999999999998</v>
      </c>
      <c r="AH203" s="131"/>
      <c r="AI203" s="313"/>
      <c r="AJ203" s="214"/>
      <c r="AK203" s="208"/>
      <c r="AL203" s="208"/>
      <c r="AM203" s="208"/>
      <c r="AN203" s="208"/>
      <c r="AO203" s="208"/>
      <c r="AP203" s="208"/>
      <c r="AQ203" s="208"/>
      <c r="AR203" s="208"/>
      <c r="AS203" s="208"/>
    </row>
    <row r="204" spans="1:45" s="70" customFormat="1" ht="28.5" customHeight="1" x14ac:dyDescent="0.35">
      <c r="A204" s="62">
        <f t="shared" si="58"/>
        <v>180</v>
      </c>
      <c r="B204" s="65" t="s">
        <v>840</v>
      </c>
      <c r="C204" s="139" t="s">
        <v>841</v>
      </c>
      <c r="D204" s="107" t="s">
        <v>842</v>
      </c>
      <c r="E204" s="107" t="s">
        <v>843</v>
      </c>
      <c r="F204" s="107" t="s">
        <v>902</v>
      </c>
      <c r="G204" s="16">
        <f t="shared" ref="G204:G207" si="59">AI204</f>
        <v>13165.01</v>
      </c>
      <c r="H204" s="112">
        <f t="shared" si="50"/>
        <v>19180</v>
      </c>
      <c r="I204" s="72" t="s">
        <v>965</v>
      </c>
      <c r="J204" s="65" t="s">
        <v>967</v>
      </c>
      <c r="K204" s="65" t="s">
        <v>966</v>
      </c>
      <c r="L204" s="183">
        <v>0</v>
      </c>
      <c r="M204" s="84">
        <v>13165.01</v>
      </c>
      <c r="N204" s="67"/>
      <c r="O204" s="65"/>
      <c r="P204" s="65"/>
      <c r="Q204" s="65"/>
      <c r="R204" s="65"/>
      <c r="S204" s="65"/>
      <c r="T204" s="65"/>
      <c r="U204" s="65"/>
      <c r="V204" s="65"/>
      <c r="W204" s="68"/>
      <c r="X204" s="65"/>
      <c r="Y204" s="65"/>
      <c r="Z204" s="65"/>
      <c r="AA204" s="65"/>
      <c r="AB204" s="65"/>
      <c r="AC204" s="65"/>
      <c r="AD204" s="65"/>
      <c r="AE204" s="65"/>
      <c r="AF204" s="68">
        <v>12593.61</v>
      </c>
      <c r="AG204" s="68">
        <v>396.4</v>
      </c>
      <c r="AH204" s="68">
        <v>175</v>
      </c>
      <c r="AI204" s="313">
        <f t="shared" ref="AI204:AI207" si="60">AF204+AG204+AH204</f>
        <v>13165.01</v>
      </c>
      <c r="AJ204" s="8"/>
      <c r="AK204" s="65"/>
      <c r="AL204" s="65"/>
      <c r="AM204" s="65"/>
      <c r="AN204" s="65"/>
      <c r="AO204" s="65"/>
      <c r="AP204" s="65"/>
      <c r="AQ204" s="65"/>
      <c r="AR204" s="65"/>
      <c r="AS204" s="65"/>
    </row>
    <row r="205" spans="1:45" s="218" customFormat="1" ht="33.75" customHeight="1" x14ac:dyDescent="0.35">
      <c r="A205" s="216">
        <f t="shared" si="58"/>
        <v>181</v>
      </c>
      <c r="B205" s="208" t="s">
        <v>844</v>
      </c>
      <c r="C205" s="217" t="s">
        <v>845</v>
      </c>
      <c r="D205" s="210" t="s">
        <v>846</v>
      </c>
      <c r="E205" s="210" t="s">
        <v>847</v>
      </c>
      <c r="F205" s="210" t="s">
        <v>848</v>
      </c>
      <c r="G205" s="131"/>
      <c r="H205" s="180">
        <f t="shared" si="50"/>
        <v>19181</v>
      </c>
      <c r="I205" s="211"/>
      <c r="J205" s="208"/>
      <c r="K205" s="208"/>
      <c r="L205" s="131">
        <v>0</v>
      </c>
      <c r="M205" s="142">
        <v>0</v>
      </c>
      <c r="N205" s="142"/>
      <c r="O205" s="208"/>
      <c r="P205" s="208"/>
      <c r="Q205" s="208"/>
      <c r="R205" s="208"/>
      <c r="S205" s="208"/>
      <c r="T205" s="208"/>
      <c r="U205" s="208"/>
      <c r="V205" s="208"/>
      <c r="W205" s="131"/>
      <c r="X205" s="208"/>
      <c r="Y205" s="208"/>
      <c r="Z205" s="208"/>
      <c r="AA205" s="208"/>
      <c r="AB205" s="208"/>
      <c r="AC205" s="208"/>
      <c r="AD205" s="208"/>
      <c r="AE205" s="208"/>
      <c r="AF205" s="131"/>
      <c r="AG205" s="131">
        <v>361.18</v>
      </c>
      <c r="AH205" s="131"/>
      <c r="AI205" s="313"/>
      <c r="AJ205" s="214"/>
      <c r="AK205" s="208"/>
      <c r="AL205" s="208"/>
      <c r="AM205" s="208"/>
      <c r="AN205" s="208"/>
      <c r="AO205" s="208"/>
      <c r="AP205" s="208"/>
      <c r="AQ205" s="208"/>
      <c r="AR205" s="208"/>
      <c r="AS205" s="208"/>
    </row>
    <row r="206" spans="1:45" s="144" customFormat="1" ht="42.75" customHeight="1" x14ac:dyDescent="0.35">
      <c r="A206" s="124">
        <f t="shared" si="58"/>
        <v>182</v>
      </c>
      <c r="B206" s="125" t="s">
        <v>849</v>
      </c>
      <c r="C206" s="126" t="s">
        <v>850</v>
      </c>
      <c r="D206" s="127" t="s">
        <v>851</v>
      </c>
      <c r="E206" s="127" t="s">
        <v>852</v>
      </c>
      <c r="F206" s="127" t="s">
        <v>853</v>
      </c>
      <c r="G206" s="128"/>
      <c r="H206" s="180">
        <f t="shared" si="50"/>
        <v>19182</v>
      </c>
      <c r="I206" s="141"/>
      <c r="J206" s="125"/>
      <c r="K206" s="125"/>
      <c r="L206" s="131">
        <v>0</v>
      </c>
      <c r="M206" s="142">
        <v>0</v>
      </c>
      <c r="N206" s="143"/>
      <c r="O206" s="125"/>
      <c r="P206" s="125"/>
      <c r="Q206" s="125"/>
      <c r="R206" s="125"/>
      <c r="S206" s="125"/>
      <c r="T206" s="125"/>
      <c r="U206" s="125"/>
      <c r="V206" s="125"/>
      <c r="W206" s="128"/>
      <c r="X206" s="125"/>
      <c r="Y206" s="125"/>
      <c r="Z206" s="125"/>
      <c r="AA206" s="125"/>
      <c r="AB206" s="125"/>
      <c r="AC206" s="125"/>
      <c r="AD206" s="125"/>
      <c r="AE206" s="125"/>
      <c r="AF206" s="128"/>
      <c r="AG206" s="128"/>
      <c r="AH206" s="128"/>
      <c r="AI206" s="313"/>
      <c r="AJ206" s="136"/>
      <c r="AK206" s="125"/>
      <c r="AL206" s="125"/>
      <c r="AM206" s="125"/>
      <c r="AN206" s="125"/>
      <c r="AO206" s="125"/>
      <c r="AP206" s="125"/>
      <c r="AQ206" s="125"/>
      <c r="AR206" s="125"/>
      <c r="AS206" s="125"/>
    </row>
    <row r="207" spans="1:45" s="70" customFormat="1" ht="35.25" customHeight="1" x14ac:dyDescent="0.35">
      <c r="A207" s="62">
        <f t="shared" si="58"/>
        <v>183</v>
      </c>
      <c r="B207" s="65" t="s">
        <v>854</v>
      </c>
      <c r="C207" s="120" t="s">
        <v>855</v>
      </c>
      <c r="D207" s="107" t="s">
        <v>856</v>
      </c>
      <c r="E207" s="107" t="s">
        <v>857</v>
      </c>
      <c r="F207" s="107" t="s">
        <v>858</v>
      </c>
      <c r="G207" s="16">
        <f t="shared" si="59"/>
        <v>1788.77</v>
      </c>
      <c r="H207" s="112">
        <f t="shared" si="50"/>
        <v>19183</v>
      </c>
      <c r="I207" s="72" t="s">
        <v>950</v>
      </c>
      <c r="J207" s="65" t="s">
        <v>952</v>
      </c>
      <c r="K207" s="65" t="s">
        <v>951</v>
      </c>
      <c r="L207" s="183">
        <f t="shared" ref="L207" si="61">M207-G207</f>
        <v>40211.230000000003</v>
      </c>
      <c r="M207" s="84">
        <v>42000</v>
      </c>
      <c r="N207" s="67"/>
      <c r="O207" s="65"/>
      <c r="P207" s="65"/>
      <c r="Q207" s="65"/>
      <c r="R207" s="65"/>
      <c r="S207" s="65"/>
      <c r="T207" s="65"/>
      <c r="U207" s="65"/>
      <c r="V207" s="65"/>
      <c r="W207" s="68"/>
      <c r="X207" s="65"/>
      <c r="Y207" s="65"/>
      <c r="Z207" s="65"/>
      <c r="AA207" s="65"/>
      <c r="AB207" s="65"/>
      <c r="AC207" s="65"/>
      <c r="AD207" s="65"/>
      <c r="AE207" s="65"/>
      <c r="AF207" s="68">
        <v>1347.47</v>
      </c>
      <c r="AG207" s="68">
        <v>266.3</v>
      </c>
      <c r="AH207" s="68">
        <v>175</v>
      </c>
      <c r="AI207" s="313">
        <f t="shared" si="60"/>
        <v>1788.77</v>
      </c>
      <c r="AJ207" s="8"/>
      <c r="AK207" s="65"/>
      <c r="AL207" s="65"/>
      <c r="AM207" s="65"/>
      <c r="AN207" s="65"/>
      <c r="AO207" s="65"/>
      <c r="AP207" s="65"/>
      <c r="AQ207" s="65"/>
      <c r="AR207" s="65"/>
      <c r="AS207" s="65"/>
    </row>
    <row r="208" spans="1:45" s="70" customFormat="1" ht="18.75" customHeight="1" x14ac:dyDescent="0.35">
      <c r="A208" s="62"/>
      <c r="B208" s="145" t="s">
        <v>859</v>
      </c>
      <c r="C208" s="120"/>
      <c r="D208" s="107"/>
      <c r="E208" s="107"/>
      <c r="F208" s="107"/>
      <c r="G208" s="16"/>
      <c r="H208" s="112"/>
      <c r="I208" s="72"/>
      <c r="J208" s="65"/>
      <c r="K208" s="65"/>
      <c r="L208" s="183"/>
      <c r="M208" s="84"/>
      <c r="N208" s="67"/>
      <c r="O208" s="65"/>
      <c r="P208" s="65"/>
      <c r="Q208" s="65"/>
      <c r="R208" s="65"/>
      <c r="S208" s="65"/>
      <c r="T208" s="65"/>
      <c r="U208" s="65"/>
      <c r="V208" s="65"/>
      <c r="W208" s="68"/>
      <c r="X208" s="65"/>
      <c r="Y208" s="65"/>
      <c r="Z208" s="65"/>
      <c r="AA208" s="65"/>
      <c r="AB208" s="65"/>
      <c r="AC208" s="65"/>
      <c r="AD208" s="65"/>
      <c r="AE208" s="65"/>
      <c r="AF208" s="68"/>
      <c r="AG208" s="68"/>
      <c r="AH208" s="68"/>
      <c r="AI208" s="313"/>
      <c r="AJ208" s="8"/>
      <c r="AK208" s="65"/>
      <c r="AL208" s="65"/>
      <c r="AM208" s="65"/>
      <c r="AN208" s="65"/>
      <c r="AO208" s="65"/>
      <c r="AP208" s="65"/>
      <c r="AQ208" s="65"/>
      <c r="AR208" s="65"/>
      <c r="AS208" s="65"/>
    </row>
    <row r="209" spans="1:45" s="70" customFormat="1" ht="26.25" customHeight="1" x14ac:dyDescent="0.35">
      <c r="A209" s="271">
        <f>A207+1</f>
        <v>184</v>
      </c>
      <c r="B209" s="118" t="s">
        <v>90</v>
      </c>
      <c r="C209" s="114" t="s">
        <v>91</v>
      </c>
      <c r="D209" s="116" t="s">
        <v>92</v>
      </c>
      <c r="E209" s="116" t="s">
        <v>93</v>
      </c>
      <c r="F209" s="63" t="s">
        <v>94</v>
      </c>
      <c r="G209" s="16">
        <f t="shared" ref="G209" si="62">AI209</f>
        <v>4146.8100000000004</v>
      </c>
      <c r="H209" s="112">
        <f t="shared" ref="H209" si="63">19000+A209</f>
        <v>19184</v>
      </c>
      <c r="I209" s="64" t="s">
        <v>953</v>
      </c>
      <c r="J209" s="65" t="s">
        <v>955</v>
      </c>
      <c r="K209" s="65" t="s">
        <v>954</v>
      </c>
      <c r="L209" s="183">
        <f t="shared" ref="L209" si="64">M209-G209</f>
        <v>5853.19</v>
      </c>
      <c r="M209" s="66">
        <v>10000</v>
      </c>
      <c r="N209" s="67"/>
      <c r="O209" s="65"/>
      <c r="P209" s="65"/>
      <c r="Q209" s="65"/>
      <c r="R209" s="65"/>
      <c r="S209" s="65"/>
      <c r="T209" s="65"/>
      <c r="U209" s="65"/>
      <c r="V209" s="65"/>
      <c r="W209" s="68"/>
      <c r="X209" s="69"/>
      <c r="Y209" s="65"/>
      <c r="Z209" s="65"/>
      <c r="AA209" s="65"/>
      <c r="AB209" s="65"/>
      <c r="AC209" s="65"/>
      <c r="AD209" s="65"/>
      <c r="AE209" s="65"/>
      <c r="AF209" s="68">
        <v>3620.03</v>
      </c>
      <c r="AG209" s="68">
        <v>351.78</v>
      </c>
      <c r="AH209" s="68">
        <v>175</v>
      </c>
      <c r="AI209" s="313">
        <f t="shared" ref="AI209" si="65">AF209+AG209+AH209</f>
        <v>4146.8100000000004</v>
      </c>
      <c r="AJ209" s="8"/>
      <c r="AK209" s="65"/>
      <c r="AL209" s="65"/>
      <c r="AM209" s="65"/>
      <c r="AN209" s="65"/>
      <c r="AO209" s="65"/>
      <c r="AP209" s="65"/>
      <c r="AQ209" s="65"/>
      <c r="AR209" s="65"/>
      <c r="AS209" s="65"/>
    </row>
    <row r="210" spans="1:45" s="218" customFormat="1" ht="32.25" customHeight="1" x14ac:dyDescent="0.35">
      <c r="A210" s="216">
        <f>A209+1</f>
        <v>185</v>
      </c>
      <c r="B210" s="208" t="s">
        <v>860</v>
      </c>
      <c r="C210" s="209" t="s">
        <v>861</v>
      </c>
      <c r="D210" s="210" t="s">
        <v>867</v>
      </c>
      <c r="E210" s="210" t="s">
        <v>862</v>
      </c>
      <c r="F210" s="210" t="s">
        <v>863</v>
      </c>
      <c r="G210" s="131">
        <v>0</v>
      </c>
      <c r="H210" s="180">
        <f t="shared" si="50"/>
        <v>19185</v>
      </c>
      <c r="I210" s="211"/>
      <c r="J210" s="208"/>
      <c r="K210" s="208"/>
      <c r="L210" s="131">
        <v>0</v>
      </c>
      <c r="M210" s="142">
        <v>0</v>
      </c>
      <c r="N210" s="142"/>
      <c r="O210" s="208"/>
      <c r="P210" s="208"/>
      <c r="Q210" s="208"/>
      <c r="R210" s="208"/>
      <c r="S210" s="208"/>
      <c r="T210" s="208"/>
      <c r="U210" s="208"/>
      <c r="V210" s="208"/>
      <c r="W210" s="131"/>
      <c r="X210" s="208"/>
      <c r="Y210" s="208"/>
      <c r="Z210" s="208"/>
      <c r="AA210" s="208"/>
      <c r="AB210" s="208"/>
      <c r="AC210" s="208"/>
      <c r="AD210" s="208"/>
      <c r="AE210" s="208"/>
      <c r="AF210" s="131"/>
      <c r="AG210" s="131"/>
      <c r="AH210" s="131"/>
      <c r="AI210" s="313"/>
      <c r="AJ210" s="214"/>
      <c r="AK210" s="208"/>
      <c r="AL210" s="208"/>
      <c r="AM210" s="208"/>
      <c r="AN210" s="208"/>
      <c r="AO210" s="208"/>
      <c r="AP210" s="208"/>
      <c r="AQ210" s="208"/>
      <c r="AR210" s="208"/>
      <c r="AS210" s="208"/>
    </row>
    <row r="211" spans="1:45" s="218" customFormat="1" ht="30.75" customHeight="1" x14ac:dyDescent="0.35">
      <c r="A211" s="216">
        <f t="shared" si="58"/>
        <v>186</v>
      </c>
      <c r="B211" s="208" t="s">
        <v>864</v>
      </c>
      <c r="C211" s="209" t="s">
        <v>861</v>
      </c>
      <c r="D211" s="210" t="s">
        <v>867</v>
      </c>
      <c r="E211" s="210" t="s">
        <v>865</v>
      </c>
      <c r="F211" s="210" t="s">
        <v>866</v>
      </c>
      <c r="G211" s="131">
        <v>0</v>
      </c>
      <c r="H211" s="180">
        <f t="shared" si="50"/>
        <v>19186</v>
      </c>
      <c r="I211" s="211"/>
      <c r="J211" s="208"/>
      <c r="K211" s="208"/>
      <c r="L211" s="131">
        <v>0</v>
      </c>
      <c r="M211" s="142">
        <v>0</v>
      </c>
      <c r="N211" s="142"/>
      <c r="O211" s="208"/>
      <c r="P211" s="208"/>
      <c r="Q211" s="208"/>
      <c r="R211" s="208"/>
      <c r="S211" s="208"/>
      <c r="T211" s="208"/>
      <c r="U211" s="208"/>
      <c r="V211" s="208"/>
      <c r="W211" s="131"/>
      <c r="X211" s="208"/>
      <c r="Y211" s="208"/>
      <c r="Z211" s="208"/>
      <c r="AA211" s="208"/>
      <c r="AB211" s="208"/>
      <c r="AC211" s="208"/>
      <c r="AD211" s="208"/>
      <c r="AE211" s="208"/>
      <c r="AF211" s="131"/>
      <c r="AG211" s="131"/>
      <c r="AH211" s="131"/>
      <c r="AI211" s="313"/>
      <c r="AJ211" s="214"/>
      <c r="AK211" s="208"/>
      <c r="AL211" s="208"/>
      <c r="AM211" s="208"/>
      <c r="AN211" s="208"/>
      <c r="AO211" s="208"/>
      <c r="AP211" s="208"/>
      <c r="AQ211" s="208"/>
      <c r="AR211" s="208"/>
      <c r="AS211" s="208"/>
    </row>
    <row r="212" spans="1:45" s="9" customFormat="1" ht="15.75" customHeight="1" x14ac:dyDescent="0.35">
      <c r="A212" s="11"/>
      <c r="B212" s="3"/>
      <c r="C212" s="98"/>
      <c r="D212" s="90"/>
      <c r="E212" s="104"/>
      <c r="F212" s="45"/>
      <c r="G212" s="46"/>
      <c r="H212" s="110"/>
      <c r="I212" s="31"/>
      <c r="L212" s="184"/>
      <c r="M212" s="41"/>
      <c r="N212" s="10"/>
      <c r="W212" s="27"/>
      <c r="AF212" s="27"/>
      <c r="AG212" s="27"/>
      <c r="AH212" s="27"/>
      <c r="AI212" s="316"/>
    </row>
    <row r="213" spans="1:45" s="9" customFormat="1" ht="15.75" customHeight="1" x14ac:dyDescent="0.35">
      <c r="A213" s="11"/>
      <c r="B213" s="3"/>
      <c r="C213" s="98"/>
      <c r="D213" s="90"/>
      <c r="E213" s="104"/>
      <c r="F213" s="45"/>
      <c r="G213" s="46"/>
      <c r="H213" s="110"/>
      <c r="I213" s="31"/>
      <c r="L213" s="184">
        <f>SUM(L11:L211)</f>
        <v>1730096.2399999998</v>
      </c>
      <c r="M213" s="41">
        <f>-SUM(M11:M211)</f>
        <v>-2191365.0999999996</v>
      </c>
      <c r="N213" s="275" t="s">
        <v>974</v>
      </c>
      <c r="W213" s="27"/>
      <c r="AF213" s="27"/>
      <c r="AG213" s="27"/>
      <c r="AH213" s="27"/>
      <c r="AI213" s="316"/>
    </row>
    <row r="214" spans="1:45" s="9" customFormat="1" ht="15.75" customHeight="1" x14ac:dyDescent="0.35">
      <c r="A214" s="11"/>
      <c r="B214" s="3"/>
      <c r="C214" s="98"/>
      <c r="D214" s="90"/>
      <c r="E214" s="104"/>
      <c r="F214" s="45"/>
      <c r="G214" s="46"/>
      <c r="H214" s="110"/>
      <c r="I214" s="31"/>
      <c r="L214" s="184"/>
      <c r="M214" s="41"/>
      <c r="N214" s="10"/>
      <c r="W214" s="27"/>
      <c r="AF214" s="27"/>
      <c r="AG214" s="27"/>
      <c r="AH214" s="27"/>
      <c r="AI214" s="316"/>
    </row>
    <row r="215" spans="1:45" s="9" customFormat="1" ht="15.75" customHeight="1" x14ac:dyDescent="0.35">
      <c r="A215" s="11"/>
      <c r="B215" s="3"/>
      <c r="C215" s="98"/>
      <c r="D215" s="90"/>
      <c r="E215" s="104"/>
      <c r="F215" s="45"/>
      <c r="G215" s="46"/>
      <c r="H215" s="110"/>
      <c r="I215" s="31"/>
      <c r="L215" s="184"/>
      <c r="M215" s="41"/>
      <c r="N215" s="10"/>
      <c r="W215" s="27"/>
      <c r="AF215" s="27"/>
      <c r="AG215" s="27"/>
      <c r="AH215" s="27"/>
      <c r="AI215" s="316"/>
    </row>
    <row r="216" spans="1:45" s="9" customFormat="1" ht="15.75" customHeight="1" x14ac:dyDescent="0.35">
      <c r="A216" s="11"/>
      <c r="B216" s="3"/>
      <c r="C216" s="98"/>
      <c r="D216" s="90"/>
      <c r="E216" s="104"/>
      <c r="F216" s="45"/>
      <c r="G216" s="46"/>
      <c r="H216" s="110"/>
      <c r="I216" s="31"/>
      <c r="L216" s="184"/>
      <c r="M216" s="41"/>
      <c r="N216" s="10"/>
      <c r="W216" s="27"/>
      <c r="AF216" s="27"/>
      <c r="AG216" s="27"/>
      <c r="AH216" s="27"/>
      <c r="AI216" s="316"/>
    </row>
    <row r="217" spans="1:45" s="9" customFormat="1" ht="15.75" customHeight="1" x14ac:dyDescent="0.35">
      <c r="A217" s="11"/>
      <c r="B217" s="3"/>
      <c r="C217" s="98"/>
      <c r="D217" s="90"/>
      <c r="E217" s="104"/>
      <c r="F217" s="45"/>
      <c r="G217" s="46"/>
      <c r="H217" s="110"/>
      <c r="I217" s="31"/>
      <c r="L217" s="184"/>
      <c r="M217" s="41"/>
      <c r="N217" s="10"/>
      <c r="W217" s="27"/>
      <c r="AF217" s="27"/>
      <c r="AG217" s="27"/>
      <c r="AH217" s="27"/>
      <c r="AI217" s="316"/>
    </row>
    <row r="218" spans="1:45" s="9" customFormat="1" ht="15.75" customHeight="1" x14ac:dyDescent="0.35">
      <c r="A218" s="11"/>
      <c r="B218" s="3"/>
      <c r="C218" s="98"/>
      <c r="D218" s="90"/>
      <c r="E218" s="104"/>
      <c r="F218" s="45"/>
      <c r="G218" s="46"/>
      <c r="H218" s="110"/>
      <c r="I218" s="31"/>
      <c r="L218" s="184"/>
      <c r="M218" s="41"/>
      <c r="N218" s="10"/>
      <c r="W218" s="27"/>
      <c r="AF218" s="27"/>
      <c r="AG218" s="27"/>
      <c r="AH218" s="27"/>
      <c r="AI218" s="316"/>
    </row>
    <row r="219" spans="1:45" s="9" customFormat="1" ht="15.75" customHeight="1" x14ac:dyDescent="0.35">
      <c r="A219" s="11"/>
      <c r="B219" s="3"/>
      <c r="C219" s="98"/>
      <c r="D219" s="90"/>
      <c r="E219" s="104"/>
      <c r="F219" s="45"/>
      <c r="G219" s="46"/>
      <c r="H219" s="110"/>
      <c r="I219" s="31"/>
      <c r="L219" s="184"/>
      <c r="M219" s="41"/>
      <c r="N219" s="10"/>
      <c r="W219" s="27"/>
      <c r="AF219" s="27"/>
      <c r="AG219" s="27"/>
      <c r="AH219" s="27"/>
      <c r="AI219" s="316"/>
    </row>
    <row r="220" spans="1:45" s="9" customFormat="1" ht="15.75" customHeight="1" x14ac:dyDescent="0.35">
      <c r="A220" s="11"/>
      <c r="B220" s="3"/>
      <c r="C220" s="98"/>
      <c r="D220" s="90"/>
      <c r="E220" s="104"/>
      <c r="F220" s="45"/>
      <c r="G220" s="46"/>
      <c r="H220" s="110"/>
      <c r="I220" s="31"/>
      <c r="L220" s="184"/>
      <c r="M220" s="41"/>
      <c r="N220" s="10"/>
      <c r="W220" s="27"/>
      <c r="AF220" s="27"/>
      <c r="AG220" s="27"/>
      <c r="AH220" s="27"/>
      <c r="AI220" s="316"/>
    </row>
    <row r="221" spans="1:45" s="9" customFormat="1" ht="15.75" customHeight="1" x14ac:dyDescent="0.35">
      <c r="A221" s="11"/>
      <c r="B221" s="3"/>
      <c r="C221" s="98"/>
      <c r="D221" s="90"/>
      <c r="E221" s="104"/>
      <c r="F221" s="45"/>
      <c r="G221" s="46"/>
      <c r="H221" s="110"/>
      <c r="I221" s="31"/>
      <c r="L221" s="184"/>
      <c r="M221" s="41"/>
      <c r="N221" s="10"/>
      <c r="W221" s="27"/>
      <c r="AF221" s="27"/>
      <c r="AG221" s="27"/>
      <c r="AH221" s="27"/>
      <c r="AI221" s="316"/>
    </row>
    <row r="222" spans="1:45" s="9" customFormat="1" ht="15.75" customHeight="1" x14ac:dyDescent="0.35">
      <c r="A222" s="11"/>
      <c r="B222" s="3"/>
      <c r="C222" s="98"/>
      <c r="D222" s="90"/>
      <c r="E222" s="104"/>
      <c r="F222" s="45"/>
      <c r="G222" s="46"/>
      <c r="H222" s="110"/>
      <c r="I222" s="31"/>
      <c r="L222" s="184"/>
      <c r="M222" s="41"/>
      <c r="N222" s="10"/>
      <c r="W222" s="27"/>
      <c r="AF222" s="27"/>
      <c r="AG222" s="27"/>
      <c r="AH222" s="27"/>
      <c r="AI222" s="316"/>
    </row>
    <row r="223" spans="1:45" s="9" customFormat="1" ht="15.75" customHeight="1" x14ac:dyDescent="0.35">
      <c r="A223" s="11"/>
      <c r="B223" s="3"/>
      <c r="C223" s="98"/>
      <c r="D223" s="90"/>
      <c r="E223" s="104"/>
      <c r="F223" s="45"/>
      <c r="G223" s="46"/>
      <c r="H223" s="110"/>
      <c r="I223" s="31"/>
      <c r="L223" s="184"/>
      <c r="M223" s="41"/>
      <c r="N223" s="10"/>
      <c r="W223" s="27"/>
      <c r="AF223" s="27"/>
      <c r="AG223" s="27"/>
      <c r="AH223" s="27"/>
      <c r="AI223" s="316"/>
    </row>
    <row r="224" spans="1:45" s="9" customFormat="1" ht="15.75" customHeight="1" x14ac:dyDescent="0.35">
      <c r="A224" s="11"/>
      <c r="B224" s="3"/>
      <c r="C224" s="98"/>
      <c r="D224" s="90"/>
      <c r="E224" s="104"/>
      <c r="F224" s="45"/>
      <c r="G224" s="46"/>
      <c r="H224" s="110"/>
      <c r="I224" s="31"/>
      <c r="L224" s="184"/>
      <c r="M224" s="41"/>
      <c r="N224" s="10"/>
      <c r="W224" s="27"/>
      <c r="AF224" s="27"/>
      <c r="AG224" s="27"/>
      <c r="AH224" s="27"/>
      <c r="AI224" s="316"/>
    </row>
    <row r="225" spans="1:35" s="9" customFormat="1" ht="15.75" customHeight="1" x14ac:dyDescent="0.35">
      <c r="A225" s="11"/>
      <c r="B225" s="3"/>
      <c r="C225" s="98"/>
      <c r="D225" s="90"/>
      <c r="E225" s="104"/>
      <c r="F225" s="45"/>
      <c r="G225" s="46"/>
      <c r="H225" s="110"/>
      <c r="I225" s="31"/>
      <c r="L225" s="184"/>
      <c r="M225" s="41"/>
      <c r="N225" s="10"/>
      <c r="W225" s="27"/>
      <c r="AF225" s="27"/>
      <c r="AG225" s="27"/>
      <c r="AH225" s="27"/>
      <c r="AI225" s="316"/>
    </row>
    <row r="226" spans="1:35" s="9" customFormat="1" ht="15.75" customHeight="1" x14ac:dyDescent="0.35">
      <c r="A226" s="11"/>
      <c r="B226" s="3"/>
      <c r="C226" s="98"/>
      <c r="D226" s="90"/>
      <c r="E226" s="104"/>
      <c r="F226" s="45"/>
      <c r="G226" s="46"/>
      <c r="H226" s="110"/>
      <c r="I226" s="31"/>
      <c r="L226" s="184"/>
      <c r="M226" s="41"/>
      <c r="N226" s="10"/>
      <c r="W226" s="27"/>
      <c r="AF226" s="27"/>
      <c r="AG226" s="27"/>
      <c r="AH226" s="27"/>
      <c r="AI226" s="316"/>
    </row>
    <row r="227" spans="1:35" s="9" customFormat="1" ht="15.75" customHeight="1" x14ac:dyDescent="0.35">
      <c r="A227" s="11"/>
      <c r="B227" s="3"/>
      <c r="C227" s="98"/>
      <c r="D227" s="90"/>
      <c r="E227" s="104"/>
      <c r="F227" s="45"/>
      <c r="G227" s="46"/>
      <c r="H227" s="110"/>
      <c r="I227" s="31"/>
      <c r="L227" s="184"/>
      <c r="M227" s="41"/>
      <c r="N227" s="10"/>
      <c r="W227" s="27"/>
      <c r="AF227" s="27"/>
      <c r="AG227" s="27"/>
      <c r="AH227" s="27"/>
      <c r="AI227" s="316"/>
    </row>
    <row r="228" spans="1:35" s="9" customFormat="1" ht="15.75" customHeight="1" x14ac:dyDescent="0.35">
      <c r="A228" s="11"/>
      <c r="B228" s="3"/>
      <c r="C228" s="98"/>
      <c r="D228" s="90"/>
      <c r="E228" s="104"/>
      <c r="F228" s="45"/>
      <c r="G228" s="46"/>
      <c r="H228" s="110"/>
      <c r="I228" s="31"/>
      <c r="L228" s="184"/>
      <c r="M228" s="41"/>
      <c r="N228" s="10"/>
      <c r="W228" s="27"/>
      <c r="AF228" s="27"/>
      <c r="AG228" s="27"/>
      <c r="AH228" s="27"/>
      <c r="AI228" s="316"/>
    </row>
    <row r="229" spans="1:35" s="9" customFormat="1" ht="15.75" customHeight="1" x14ac:dyDescent="0.35">
      <c r="A229" s="11"/>
      <c r="B229" s="3"/>
      <c r="C229" s="98"/>
      <c r="D229" s="90"/>
      <c r="E229" s="104"/>
      <c r="F229" s="45"/>
      <c r="G229" s="46"/>
      <c r="H229" s="110"/>
      <c r="I229" s="31"/>
      <c r="L229" s="184"/>
      <c r="M229" s="41"/>
      <c r="N229" s="10"/>
      <c r="W229" s="27"/>
      <c r="AF229" s="27"/>
      <c r="AG229" s="27"/>
      <c r="AH229" s="27"/>
      <c r="AI229" s="316"/>
    </row>
    <row r="230" spans="1:35" s="9" customFormat="1" ht="15.75" customHeight="1" x14ac:dyDescent="0.35">
      <c r="A230" s="11"/>
      <c r="B230" s="44"/>
      <c r="C230" s="91"/>
      <c r="D230" s="90"/>
      <c r="E230" s="104"/>
      <c r="F230" s="45"/>
      <c r="G230" s="46"/>
      <c r="H230" s="110"/>
      <c r="I230" s="31"/>
      <c r="L230" s="184"/>
      <c r="M230" s="41"/>
      <c r="N230" s="10"/>
      <c r="W230" s="27"/>
      <c r="AF230" s="27"/>
      <c r="AG230" s="27"/>
      <c r="AH230" s="27"/>
      <c r="AI230" s="316"/>
    </row>
    <row r="231" spans="1:35" s="9" customFormat="1" ht="15.75" customHeight="1" x14ac:dyDescent="0.35">
      <c r="A231" s="11"/>
      <c r="B231" s="44"/>
      <c r="C231" s="91"/>
      <c r="D231" s="90"/>
      <c r="E231" s="104"/>
      <c r="F231" s="45"/>
      <c r="G231" s="46"/>
      <c r="H231" s="110"/>
      <c r="I231" s="31"/>
      <c r="L231" s="184"/>
      <c r="M231" s="41"/>
      <c r="N231" s="10"/>
      <c r="W231" s="27"/>
      <c r="AF231" s="27"/>
      <c r="AG231" s="27"/>
      <c r="AH231" s="27"/>
      <c r="AI231" s="316"/>
    </row>
    <row r="232" spans="1:35" s="9" customFormat="1" ht="15.75" customHeight="1" x14ac:dyDescent="0.35">
      <c r="A232" s="11"/>
      <c r="B232" s="44"/>
      <c r="C232" s="91"/>
      <c r="D232" s="90"/>
      <c r="E232" s="104"/>
      <c r="F232" s="45"/>
      <c r="G232" s="46"/>
      <c r="H232" s="110"/>
      <c r="I232" s="31"/>
      <c r="L232" s="184"/>
      <c r="M232" s="41"/>
      <c r="N232" s="10"/>
      <c r="W232" s="27"/>
      <c r="AF232" s="27"/>
      <c r="AG232" s="27"/>
      <c r="AH232" s="27"/>
      <c r="AI232" s="316"/>
    </row>
    <row r="233" spans="1:35" s="9" customFormat="1" ht="15.75" customHeight="1" x14ac:dyDescent="0.35">
      <c r="A233" s="11"/>
      <c r="B233" s="44"/>
      <c r="C233" s="91"/>
      <c r="D233" s="90"/>
      <c r="E233" s="104"/>
      <c r="F233" s="45"/>
      <c r="G233" s="46"/>
      <c r="H233" s="110"/>
      <c r="I233" s="31"/>
      <c r="L233" s="184"/>
      <c r="M233" s="41"/>
      <c r="N233" s="10"/>
      <c r="W233" s="27"/>
      <c r="AF233" s="27"/>
      <c r="AG233" s="27"/>
      <c r="AH233" s="27"/>
      <c r="AI233" s="316"/>
    </row>
    <row r="234" spans="1:35" s="9" customFormat="1" ht="15.75" customHeight="1" x14ac:dyDescent="0.35">
      <c r="A234" s="11"/>
      <c r="B234" s="44"/>
      <c r="C234" s="91"/>
      <c r="D234" s="90"/>
      <c r="E234" s="104"/>
      <c r="F234" s="45"/>
      <c r="G234" s="46"/>
      <c r="H234" s="110"/>
      <c r="I234" s="31"/>
      <c r="L234" s="184"/>
      <c r="M234" s="41"/>
      <c r="N234" s="10"/>
      <c r="W234" s="27"/>
      <c r="AF234" s="27"/>
      <c r="AG234" s="27"/>
      <c r="AH234" s="27"/>
      <c r="AI234" s="316"/>
    </row>
    <row r="235" spans="1:35" s="9" customFormat="1" ht="15.75" customHeight="1" x14ac:dyDescent="0.35">
      <c r="A235" s="11"/>
      <c r="B235" s="44"/>
      <c r="C235" s="91"/>
      <c r="D235" s="90"/>
      <c r="E235" s="104"/>
      <c r="F235" s="45"/>
      <c r="G235" s="46"/>
      <c r="H235" s="110"/>
      <c r="I235" s="31"/>
      <c r="L235" s="184"/>
      <c r="M235" s="41"/>
      <c r="N235" s="10"/>
      <c r="W235" s="27"/>
      <c r="AF235" s="27"/>
      <c r="AG235" s="27"/>
      <c r="AH235" s="27"/>
      <c r="AI235" s="316"/>
    </row>
    <row r="236" spans="1:35" s="9" customFormat="1" ht="15.75" customHeight="1" x14ac:dyDescent="0.35">
      <c r="A236" s="11"/>
      <c r="B236" s="44"/>
      <c r="C236" s="91"/>
      <c r="D236" s="90"/>
      <c r="E236" s="104"/>
      <c r="F236" s="45"/>
      <c r="G236" s="46"/>
      <c r="H236" s="110"/>
      <c r="I236" s="31"/>
      <c r="L236" s="184"/>
      <c r="M236" s="41"/>
      <c r="N236" s="10"/>
      <c r="W236" s="27"/>
      <c r="AF236" s="27"/>
      <c r="AG236" s="27"/>
      <c r="AH236" s="27"/>
      <c r="AI236" s="316"/>
    </row>
    <row r="237" spans="1:35" s="9" customFormat="1" ht="15.75" customHeight="1" x14ac:dyDescent="0.35">
      <c r="A237" s="11"/>
      <c r="B237" s="44"/>
      <c r="C237" s="91"/>
      <c r="D237" s="90"/>
      <c r="E237" s="104"/>
      <c r="F237" s="45"/>
      <c r="G237" s="46"/>
      <c r="H237" s="110"/>
      <c r="I237" s="31"/>
      <c r="L237" s="184"/>
      <c r="M237" s="41"/>
      <c r="N237" s="10"/>
      <c r="W237" s="27"/>
      <c r="AF237" s="27"/>
      <c r="AG237" s="27"/>
      <c r="AH237" s="27"/>
      <c r="AI237" s="316"/>
    </row>
    <row r="238" spans="1:35" s="9" customFormat="1" ht="15.75" customHeight="1" x14ac:dyDescent="0.35">
      <c r="A238" s="11"/>
      <c r="B238" s="44"/>
      <c r="C238" s="91"/>
      <c r="D238" s="90"/>
      <c r="E238" s="104"/>
      <c r="F238" s="45"/>
      <c r="G238" s="46"/>
      <c r="H238" s="110"/>
      <c r="I238" s="31"/>
      <c r="L238" s="184"/>
      <c r="M238" s="41"/>
      <c r="N238" s="10"/>
      <c r="W238" s="27"/>
      <c r="AF238" s="27"/>
      <c r="AG238" s="27"/>
      <c r="AH238" s="27"/>
      <c r="AI238" s="316"/>
    </row>
    <row r="239" spans="1:35" s="9" customFormat="1" ht="15.75" customHeight="1" x14ac:dyDescent="0.35">
      <c r="A239" s="11"/>
      <c r="B239" s="44"/>
      <c r="C239" s="91"/>
      <c r="D239" s="90"/>
      <c r="E239" s="104"/>
      <c r="F239" s="45"/>
      <c r="G239" s="46"/>
      <c r="H239" s="110"/>
      <c r="I239" s="31"/>
      <c r="L239" s="184"/>
      <c r="M239" s="41"/>
      <c r="N239" s="10"/>
      <c r="W239" s="27"/>
      <c r="AF239" s="27"/>
      <c r="AG239" s="27"/>
      <c r="AH239" s="27"/>
      <c r="AI239" s="316"/>
    </row>
    <row r="240" spans="1:35" s="9" customFormat="1" ht="15.75" customHeight="1" x14ac:dyDescent="0.35">
      <c r="A240" s="11"/>
      <c r="B240" s="44"/>
      <c r="C240" s="91"/>
      <c r="D240" s="90"/>
      <c r="E240" s="104"/>
      <c r="F240" s="45"/>
      <c r="G240" s="46"/>
      <c r="H240" s="110"/>
      <c r="I240" s="31"/>
      <c r="L240" s="184"/>
      <c r="M240" s="41"/>
      <c r="N240" s="10"/>
      <c r="W240" s="27"/>
      <c r="AF240" s="27"/>
      <c r="AG240" s="27"/>
      <c r="AH240" s="27"/>
      <c r="AI240" s="316"/>
    </row>
    <row r="241" spans="1:35" s="9" customFormat="1" ht="15.75" customHeight="1" x14ac:dyDescent="0.35">
      <c r="A241" s="11"/>
      <c r="B241" s="44"/>
      <c r="C241" s="91"/>
      <c r="D241" s="90"/>
      <c r="E241" s="104"/>
      <c r="F241" s="45"/>
      <c r="G241" s="46"/>
      <c r="H241" s="110"/>
      <c r="I241" s="31"/>
      <c r="L241" s="184"/>
      <c r="M241" s="41"/>
      <c r="N241" s="10"/>
      <c r="W241" s="27"/>
      <c r="AF241" s="27"/>
      <c r="AG241" s="27"/>
      <c r="AH241" s="27"/>
      <c r="AI241" s="316"/>
    </row>
    <row r="242" spans="1:35" s="9" customFormat="1" ht="15.75" customHeight="1" x14ac:dyDescent="0.35">
      <c r="A242" s="11"/>
      <c r="B242" s="44"/>
      <c r="C242" s="91"/>
      <c r="D242" s="90"/>
      <c r="E242" s="104"/>
      <c r="F242" s="45"/>
      <c r="G242" s="46"/>
      <c r="H242" s="110"/>
      <c r="I242" s="31"/>
      <c r="L242" s="184"/>
      <c r="M242" s="41"/>
      <c r="N242" s="10"/>
      <c r="W242" s="27"/>
      <c r="AF242" s="27"/>
      <c r="AG242" s="27"/>
      <c r="AH242" s="27"/>
      <c r="AI242" s="316"/>
    </row>
    <row r="243" spans="1:35" s="9" customFormat="1" ht="15.75" customHeight="1" x14ac:dyDescent="0.35">
      <c r="A243" s="11"/>
      <c r="B243" s="44"/>
      <c r="C243" s="91"/>
      <c r="D243" s="90"/>
      <c r="E243" s="104"/>
      <c r="F243" s="45"/>
      <c r="G243" s="46"/>
      <c r="H243" s="110"/>
      <c r="I243" s="31"/>
      <c r="L243" s="184"/>
      <c r="M243" s="41"/>
      <c r="N243" s="10"/>
      <c r="W243" s="27"/>
      <c r="AF243" s="27"/>
      <c r="AG243" s="27"/>
      <c r="AH243" s="27"/>
      <c r="AI243" s="316"/>
    </row>
    <row r="244" spans="1:35" s="9" customFormat="1" ht="15.75" customHeight="1" x14ac:dyDescent="0.35">
      <c r="A244" s="11"/>
      <c r="B244" s="44"/>
      <c r="C244" s="91"/>
      <c r="D244" s="90"/>
      <c r="E244" s="104"/>
      <c r="F244" s="45"/>
      <c r="G244" s="46"/>
      <c r="H244" s="110"/>
      <c r="I244" s="31"/>
      <c r="L244" s="184"/>
      <c r="M244" s="41"/>
      <c r="N244" s="10"/>
      <c r="W244" s="27"/>
      <c r="AF244" s="27"/>
      <c r="AG244" s="27"/>
      <c r="AH244" s="27"/>
      <c r="AI244" s="316"/>
    </row>
    <row r="245" spans="1:35" s="9" customFormat="1" ht="15.75" customHeight="1" x14ac:dyDescent="0.35">
      <c r="A245" s="11"/>
      <c r="B245" s="44"/>
      <c r="C245" s="91"/>
      <c r="D245" s="90"/>
      <c r="E245" s="104"/>
      <c r="F245" s="45"/>
      <c r="G245" s="46"/>
      <c r="H245" s="110"/>
      <c r="I245" s="31"/>
      <c r="L245" s="184"/>
      <c r="M245" s="41"/>
      <c r="N245" s="10"/>
      <c r="W245" s="27"/>
      <c r="AF245" s="27"/>
      <c r="AG245" s="27"/>
      <c r="AH245" s="27"/>
      <c r="AI245" s="316"/>
    </row>
    <row r="246" spans="1:35" s="9" customFormat="1" ht="15.75" customHeight="1" x14ac:dyDescent="0.35">
      <c r="A246" s="11"/>
      <c r="B246" s="44"/>
      <c r="C246" s="91"/>
      <c r="D246" s="90"/>
      <c r="E246" s="104"/>
      <c r="F246" s="45"/>
      <c r="G246" s="46"/>
      <c r="H246" s="110"/>
      <c r="I246" s="31"/>
      <c r="L246" s="184"/>
      <c r="M246" s="41"/>
      <c r="N246" s="10"/>
      <c r="W246" s="27"/>
      <c r="AF246" s="27"/>
      <c r="AG246" s="27"/>
      <c r="AH246" s="27"/>
      <c r="AI246" s="316"/>
    </row>
    <row r="247" spans="1:35" s="9" customFormat="1" ht="15.75" customHeight="1" x14ac:dyDescent="0.35">
      <c r="A247" s="11"/>
      <c r="B247" s="44"/>
      <c r="C247" s="91"/>
      <c r="D247" s="90"/>
      <c r="E247" s="104"/>
      <c r="F247" s="45"/>
      <c r="G247" s="46"/>
      <c r="H247" s="110"/>
      <c r="I247" s="31"/>
      <c r="L247" s="184"/>
      <c r="M247" s="41"/>
      <c r="N247" s="10"/>
      <c r="W247" s="27"/>
      <c r="AF247" s="27"/>
      <c r="AG247" s="27"/>
      <c r="AH247" s="27"/>
      <c r="AI247" s="316"/>
    </row>
    <row r="248" spans="1:35" s="9" customFormat="1" ht="15.75" customHeight="1" x14ac:dyDescent="0.35">
      <c r="A248" s="11"/>
      <c r="B248" s="44"/>
      <c r="C248" s="91"/>
      <c r="D248" s="90"/>
      <c r="E248" s="104"/>
      <c r="F248" s="45"/>
      <c r="G248" s="46"/>
      <c r="H248" s="110"/>
      <c r="I248" s="31"/>
      <c r="L248" s="184"/>
      <c r="M248" s="41"/>
      <c r="N248" s="10"/>
      <c r="W248" s="27"/>
      <c r="AF248" s="27"/>
      <c r="AG248" s="27"/>
      <c r="AH248" s="27"/>
      <c r="AI248" s="316"/>
    </row>
    <row r="249" spans="1:35" s="9" customFormat="1" ht="15.75" customHeight="1" x14ac:dyDescent="0.35">
      <c r="A249" s="11"/>
      <c r="B249" s="44"/>
      <c r="C249" s="91"/>
      <c r="D249" s="90"/>
      <c r="E249" s="104"/>
      <c r="F249" s="45"/>
      <c r="G249" s="46"/>
      <c r="H249" s="110"/>
      <c r="I249" s="31"/>
      <c r="L249" s="184"/>
      <c r="M249" s="41"/>
      <c r="N249" s="10"/>
      <c r="W249" s="27"/>
      <c r="AF249" s="27"/>
      <c r="AG249" s="27"/>
      <c r="AH249" s="27"/>
      <c r="AI249" s="316"/>
    </row>
    <row r="250" spans="1:35" s="9" customFormat="1" ht="15.75" customHeight="1" x14ac:dyDescent="0.35">
      <c r="A250" s="11"/>
      <c r="B250" s="44"/>
      <c r="C250" s="91"/>
      <c r="D250" s="90"/>
      <c r="E250" s="104"/>
      <c r="F250" s="45"/>
      <c r="G250" s="46"/>
      <c r="H250" s="110"/>
      <c r="I250" s="31"/>
      <c r="L250" s="184"/>
      <c r="M250" s="41"/>
      <c r="N250" s="10"/>
      <c r="W250" s="27"/>
      <c r="AF250" s="27"/>
      <c r="AG250" s="27"/>
      <c r="AH250" s="27"/>
      <c r="AI250" s="316"/>
    </row>
    <row r="251" spans="1:35" s="9" customFormat="1" ht="15.75" customHeight="1" x14ac:dyDescent="0.35">
      <c r="A251" s="11"/>
      <c r="B251" s="44"/>
      <c r="C251" s="91"/>
      <c r="D251" s="90"/>
      <c r="E251" s="104"/>
      <c r="F251" s="45"/>
      <c r="G251" s="46"/>
      <c r="H251" s="110"/>
      <c r="I251" s="31"/>
      <c r="L251" s="184"/>
      <c r="M251" s="41"/>
      <c r="N251" s="10"/>
      <c r="W251" s="27"/>
      <c r="AF251" s="27"/>
      <c r="AG251" s="27"/>
      <c r="AH251" s="27"/>
      <c r="AI251" s="316"/>
    </row>
    <row r="252" spans="1:35" s="9" customFormat="1" ht="15.75" customHeight="1" x14ac:dyDescent="0.35">
      <c r="A252" s="11"/>
      <c r="B252" s="44"/>
      <c r="C252" s="91"/>
      <c r="D252" s="90"/>
      <c r="E252" s="104"/>
      <c r="F252" s="45"/>
      <c r="G252" s="46"/>
      <c r="H252" s="110"/>
      <c r="I252" s="31"/>
      <c r="L252" s="184"/>
      <c r="M252" s="41"/>
      <c r="N252" s="10"/>
      <c r="W252" s="27"/>
      <c r="AF252" s="27"/>
      <c r="AG252" s="27"/>
      <c r="AH252" s="27"/>
      <c r="AI252" s="316"/>
    </row>
    <row r="253" spans="1:35" s="9" customFormat="1" ht="15.75" customHeight="1" x14ac:dyDescent="0.35">
      <c r="A253" s="11"/>
      <c r="B253" s="44"/>
      <c r="C253" s="91"/>
      <c r="D253" s="90"/>
      <c r="E253" s="104"/>
      <c r="F253" s="45"/>
      <c r="G253" s="46"/>
      <c r="H253" s="110"/>
      <c r="I253" s="31"/>
      <c r="L253" s="184"/>
      <c r="M253" s="41"/>
      <c r="N253" s="10"/>
      <c r="W253" s="27"/>
      <c r="AF253" s="27"/>
      <c r="AG253" s="27"/>
      <c r="AH253" s="27"/>
      <c r="AI253" s="316"/>
    </row>
    <row r="254" spans="1:35" s="9" customFormat="1" ht="15.75" customHeight="1" x14ac:dyDescent="0.35">
      <c r="A254" s="11"/>
      <c r="B254" s="44"/>
      <c r="C254" s="91"/>
      <c r="D254" s="90"/>
      <c r="E254" s="104"/>
      <c r="F254" s="45"/>
      <c r="G254" s="46"/>
      <c r="H254" s="110"/>
      <c r="I254" s="31"/>
      <c r="L254" s="184"/>
      <c r="M254" s="41"/>
      <c r="N254" s="10"/>
      <c r="W254" s="27"/>
      <c r="AF254" s="27"/>
      <c r="AG254" s="27"/>
      <c r="AH254" s="27"/>
      <c r="AI254" s="316"/>
    </row>
    <row r="255" spans="1:35" s="9" customFormat="1" ht="15.75" customHeight="1" x14ac:dyDescent="0.35">
      <c r="A255" s="11"/>
      <c r="B255" s="44"/>
      <c r="C255" s="91"/>
      <c r="D255" s="90"/>
      <c r="E255" s="104"/>
      <c r="F255" s="45"/>
      <c r="G255" s="46"/>
      <c r="H255" s="110"/>
      <c r="I255" s="31"/>
      <c r="L255" s="184"/>
      <c r="M255" s="41"/>
      <c r="N255" s="10"/>
      <c r="W255" s="27"/>
      <c r="AF255" s="27"/>
      <c r="AG255" s="27"/>
      <c r="AH255" s="27"/>
      <c r="AI255" s="316"/>
    </row>
    <row r="256" spans="1:35" s="9" customFormat="1" ht="15.75" customHeight="1" x14ac:dyDescent="0.35">
      <c r="A256" s="11"/>
      <c r="B256" s="44"/>
      <c r="C256" s="91"/>
      <c r="D256" s="90"/>
      <c r="E256" s="104"/>
      <c r="F256" s="45"/>
      <c r="G256" s="46"/>
      <c r="H256" s="110"/>
      <c r="I256" s="31"/>
      <c r="L256" s="184"/>
      <c r="M256" s="41"/>
      <c r="N256" s="10"/>
      <c r="W256" s="27"/>
      <c r="AF256" s="27"/>
      <c r="AG256" s="27"/>
      <c r="AH256" s="27"/>
      <c r="AI256" s="316"/>
    </row>
    <row r="257" spans="1:35" s="9" customFormat="1" ht="15.75" customHeight="1" x14ac:dyDescent="0.35">
      <c r="A257" s="11"/>
      <c r="B257" s="44"/>
      <c r="C257" s="91"/>
      <c r="D257" s="90"/>
      <c r="E257" s="104"/>
      <c r="F257" s="45"/>
      <c r="G257" s="46"/>
      <c r="H257" s="110"/>
      <c r="I257" s="31"/>
      <c r="L257" s="184"/>
      <c r="M257" s="41"/>
      <c r="N257" s="10"/>
      <c r="W257" s="27"/>
      <c r="AF257" s="27"/>
      <c r="AG257" s="27"/>
      <c r="AH257" s="27"/>
      <c r="AI257" s="316"/>
    </row>
    <row r="258" spans="1:35" s="9" customFormat="1" ht="15.75" customHeight="1" x14ac:dyDescent="0.35">
      <c r="A258" s="11"/>
      <c r="B258" s="44"/>
      <c r="C258" s="91"/>
      <c r="D258" s="90"/>
      <c r="E258" s="104"/>
      <c r="F258" s="45"/>
      <c r="G258" s="46"/>
      <c r="H258" s="110"/>
      <c r="I258" s="31"/>
      <c r="L258" s="184"/>
      <c r="M258" s="41"/>
      <c r="N258" s="10"/>
      <c r="W258" s="27"/>
      <c r="AF258" s="27"/>
      <c r="AG258" s="27"/>
      <c r="AH258" s="27"/>
      <c r="AI258" s="316"/>
    </row>
    <row r="259" spans="1:35" s="9" customFormat="1" ht="15.75" customHeight="1" x14ac:dyDescent="0.35">
      <c r="A259" s="11"/>
      <c r="B259" s="44"/>
      <c r="C259" s="91"/>
      <c r="D259" s="90"/>
      <c r="E259" s="104"/>
      <c r="F259" s="45"/>
      <c r="G259" s="46"/>
      <c r="H259" s="110"/>
      <c r="I259" s="31"/>
      <c r="L259" s="184"/>
      <c r="M259" s="41"/>
      <c r="N259" s="10"/>
      <c r="W259" s="27"/>
      <c r="AF259" s="27"/>
      <c r="AG259" s="27"/>
      <c r="AH259" s="27"/>
      <c r="AI259" s="316"/>
    </row>
    <row r="260" spans="1:35" s="9" customFormat="1" ht="15.75" customHeight="1" x14ac:dyDescent="0.35">
      <c r="A260" s="11"/>
      <c r="B260" s="44"/>
      <c r="C260" s="91"/>
      <c r="D260" s="90"/>
      <c r="E260" s="104"/>
      <c r="F260" s="45"/>
      <c r="G260" s="46"/>
      <c r="H260" s="110"/>
      <c r="I260" s="31"/>
      <c r="L260" s="184"/>
      <c r="M260" s="41"/>
      <c r="N260" s="10"/>
      <c r="W260" s="27"/>
      <c r="AF260" s="27"/>
      <c r="AG260" s="27"/>
      <c r="AH260" s="27"/>
      <c r="AI260" s="316"/>
    </row>
    <row r="261" spans="1:35" s="9" customFormat="1" ht="15.75" customHeight="1" x14ac:dyDescent="0.35">
      <c r="A261" s="11"/>
      <c r="B261" s="44"/>
      <c r="C261" s="91"/>
      <c r="D261" s="90"/>
      <c r="E261" s="104"/>
      <c r="F261" s="45"/>
      <c r="G261" s="46"/>
      <c r="H261" s="110"/>
      <c r="I261" s="31"/>
      <c r="L261" s="184"/>
      <c r="M261" s="41"/>
      <c r="N261" s="10"/>
      <c r="W261" s="27"/>
      <c r="AF261" s="27"/>
      <c r="AG261" s="27"/>
      <c r="AH261" s="27"/>
      <c r="AI261" s="316"/>
    </row>
    <row r="262" spans="1:35" s="9" customFormat="1" ht="15.75" customHeight="1" x14ac:dyDescent="0.35">
      <c r="A262" s="11"/>
      <c r="B262" s="44"/>
      <c r="C262" s="91"/>
      <c r="D262" s="90"/>
      <c r="E262" s="104"/>
      <c r="F262" s="45"/>
      <c r="G262" s="46"/>
      <c r="H262" s="110"/>
      <c r="I262" s="31"/>
      <c r="L262" s="184"/>
      <c r="M262" s="41"/>
      <c r="N262" s="10"/>
      <c r="W262" s="27"/>
      <c r="AF262" s="27"/>
      <c r="AG262" s="27"/>
      <c r="AH262" s="27"/>
      <c r="AI262" s="316"/>
    </row>
    <row r="263" spans="1:35" s="9" customFormat="1" ht="15.75" customHeight="1" x14ac:dyDescent="0.35">
      <c r="A263" s="11"/>
      <c r="B263" s="44"/>
      <c r="C263" s="91"/>
      <c r="D263" s="90"/>
      <c r="E263" s="104"/>
      <c r="F263" s="45"/>
      <c r="G263" s="46"/>
      <c r="H263" s="110"/>
      <c r="I263" s="31"/>
      <c r="L263" s="184"/>
      <c r="M263" s="41"/>
      <c r="N263" s="10"/>
      <c r="W263" s="27"/>
      <c r="AF263" s="27"/>
      <c r="AG263" s="27"/>
      <c r="AH263" s="27"/>
      <c r="AI263" s="316"/>
    </row>
    <row r="264" spans="1:35" s="9" customFormat="1" ht="15.75" customHeight="1" x14ac:dyDescent="0.35">
      <c r="A264" s="11"/>
      <c r="B264" s="44"/>
      <c r="C264" s="91"/>
      <c r="D264" s="90"/>
      <c r="E264" s="104"/>
      <c r="F264" s="45"/>
      <c r="G264" s="46"/>
      <c r="H264" s="110"/>
      <c r="I264" s="31"/>
      <c r="L264" s="184"/>
      <c r="M264" s="41"/>
      <c r="N264" s="10"/>
      <c r="W264" s="27"/>
      <c r="AF264" s="27"/>
      <c r="AG264" s="27"/>
      <c r="AH264" s="27"/>
      <c r="AI264" s="316"/>
    </row>
    <row r="265" spans="1:35" s="9" customFormat="1" ht="15.75" customHeight="1" x14ac:dyDescent="0.35">
      <c r="A265" s="11"/>
      <c r="B265" s="44"/>
      <c r="C265" s="91"/>
      <c r="D265" s="90"/>
      <c r="E265" s="104"/>
      <c r="F265" s="45"/>
      <c r="G265" s="46"/>
      <c r="H265" s="110"/>
      <c r="I265" s="31"/>
      <c r="L265" s="184"/>
      <c r="M265" s="41"/>
      <c r="N265" s="10"/>
      <c r="W265" s="27"/>
      <c r="AF265" s="27"/>
      <c r="AG265" s="27"/>
      <c r="AH265" s="27"/>
      <c r="AI265" s="316"/>
    </row>
    <row r="266" spans="1:35" s="9" customFormat="1" ht="15.75" customHeight="1" x14ac:dyDescent="0.35">
      <c r="A266" s="11"/>
      <c r="B266" s="44"/>
      <c r="C266" s="91"/>
      <c r="D266" s="90"/>
      <c r="E266" s="104"/>
      <c r="F266" s="45"/>
      <c r="G266" s="46"/>
      <c r="H266" s="110"/>
      <c r="I266" s="31"/>
      <c r="L266" s="184"/>
      <c r="M266" s="41"/>
      <c r="N266" s="10"/>
      <c r="W266" s="27"/>
      <c r="AF266" s="27"/>
      <c r="AG266" s="27"/>
      <c r="AH266" s="27"/>
      <c r="AI266" s="316"/>
    </row>
    <row r="267" spans="1:35" s="9" customFormat="1" ht="15.75" customHeight="1" x14ac:dyDescent="0.35">
      <c r="A267" s="11"/>
      <c r="B267" s="44"/>
      <c r="C267" s="91"/>
      <c r="D267" s="90"/>
      <c r="E267" s="104"/>
      <c r="F267" s="45"/>
      <c r="G267" s="46"/>
      <c r="H267" s="110"/>
      <c r="I267" s="31"/>
      <c r="L267" s="184"/>
      <c r="M267" s="41"/>
      <c r="N267" s="10"/>
      <c r="W267" s="27"/>
      <c r="AF267" s="27"/>
      <c r="AG267" s="27"/>
      <c r="AH267" s="27"/>
      <c r="AI267" s="316"/>
    </row>
    <row r="268" spans="1:35" s="9" customFormat="1" ht="15.75" customHeight="1" x14ac:dyDescent="0.35">
      <c r="A268" s="11"/>
      <c r="B268" s="44"/>
      <c r="C268" s="91"/>
      <c r="D268" s="90"/>
      <c r="E268" s="104"/>
      <c r="F268" s="45"/>
      <c r="G268" s="46"/>
      <c r="H268" s="110"/>
      <c r="I268" s="31"/>
      <c r="L268" s="184"/>
      <c r="M268" s="41"/>
      <c r="N268" s="10"/>
      <c r="W268" s="27"/>
      <c r="AF268" s="27"/>
      <c r="AG268" s="27"/>
      <c r="AH268" s="27"/>
      <c r="AI268" s="316"/>
    </row>
    <row r="269" spans="1:35" s="9" customFormat="1" ht="15.75" customHeight="1" x14ac:dyDescent="0.35">
      <c r="A269" s="11"/>
      <c r="B269" s="44"/>
      <c r="C269" s="91"/>
      <c r="D269" s="90"/>
      <c r="E269" s="104"/>
      <c r="F269" s="45"/>
      <c r="G269" s="46"/>
      <c r="H269" s="110"/>
      <c r="I269" s="31"/>
      <c r="L269" s="184"/>
      <c r="M269" s="41"/>
      <c r="N269" s="10"/>
      <c r="W269" s="27"/>
      <c r="AF269" s="27"/>
      <c r="AG269" s="27"/>
      <c r="AH269" s="27"/>
      <c r="AI269" s="316"/>
    </row>
    <row r="270" spans="1:35" s="9" customFormat="1" ht="15.75" customHeight="1" x14ac:dyDescent="0.35">
      <c r="A270" s="11"/>
      <c r="B270" s="44"/>
      <c r="C270" s="91"/>
      <c r="D270" s="90"/>
      <c r="E270" s="104"/>
      <c r="F270" s="45"/>
      <c r="G270" s="46"/>
      <c r="H270" s="110"/>
      <c r="I270" s="31"/>
      <c r="L270" s="184"/>
      <c r="M270" s="41"/>
      <c r="N270" s="10"/>
      <c r="W270" s="27"/>
      <c r="AF270" s="27"/>
      <c r="AG270" s="27"/>
      <c r="AH270" s="27"/>
      <c r="AI270" s="316"/>
    </row>
    <row r="271" spans="1:35" s="9" customFormat="1" ht="15.75" customHeight="1" x14ac:dyDescent="0.35">
      <c r="A271" s="11"/>
      <c r="B271" s="44"/>
      <c r="C271" s="91"/>
      <c r="D271" s="90"/>
      <c r="E271" s="104"/>
      <c r="F271" s="45"/>
      <c r="G271" s="46"/>
      <c r="H271" s="110"/>
      <c r="I271" s="31"/>
      <c r="L271" s="184"/>
      <c r="M271" s="41"/>
      <c r="N271" s="10"/>
      <c r="W271" s="27"/>
      <c r="AF271" s="27"/>
      <c r="AG271" s="27"/>
      <c r="AH271" s="27"/>
      <c r="AI271" s="316"/>
    </row>
    <row r="272" spans="1:35" s="9" customFormat="1" ht="15.75" customHeight="1" x14ac:dyDescent="0.35">
      <c r="A272" s="11"/>
      <c r="B272" s="44"/>
      <c r="C272" s="91"/>
      <c r="D272" s="90"/>
      <c r="E272" s="104"/>
      <c r="F272" s="45"/>
      <c r="G272" s="46"/>
      <c r="H272" s="110"/>
      <c r="I272" s="31"/>
      <c r="L272" s="184"/>
      <c r="M272" s="41"/>
      <c r="N272" s="10"/>
      <c r="W272" s="27"/>
      <c r="AF272" s="27"/>
      <c r="AG272" s="27"/>
      <c r="AH272" s="27"/>
      <c r="AI272" s="316"/>
    </row>
    <row r="273" spans="1:35" s="9" customFormat="1" ht="15.75" customHeight="1" x14ac:dyDescent="0.35">
      <c r="A273" s="11"/>
      <c r="B273" s="44"/>
      <c r="C273" s="91"/>
      <c r="D273" s="90"/>
      <c r="E273" s="104"/>
      <c r="F273" s="45"/>
      <c r="G273" s="46"/>
      <c r="H273" s="110"/>
      <c r="I273" s="31"/>
      <c r="L273" s="184"/>
      <c r="M273" s="41"/>
      <c r="N273" s="10"/>
      <c r="W273" s="27"/>
      <c r="AF273" s="27"/>
      <c r="AG273" s="27"/>
      <c r="AH273" s="27"/>
      <c r="AI273" s="316"/>
    </row>
    <row r="274" spans="1:35" s="9" customFormat="1" ht="15.75" customHeight="1" x14ac:dyDescent="0.35">
      <c r="A274" s="11"/>
      <c r="B274" s="44"/>
      <c r="C274" s="91"/>
      <c r="D274" s="90"/>
      <c r="E274" s="104"/>
      <c r="F274" s="45"/>
      <c r="G274" s="46"/>
      <c r="H274" s="110"/>
      <c r="I274" s="31"/>
      <c r="L274" s="184"/>
      <c r="M274" s="41"/>
      <c r="N274" s="10"/>
      <c r="W274" s="27"/>
      <c r="AF274" s="27"/>
      <c r="AG274" s="27"/>
      <c r="AH274" s="27"/>
      <c r="AI274" s="316"/>
    </row>
    <row r="275" spans="1:35" s="9" customFormat="1" ht="15.75" customHeight="1" x14ac:dyDescent="0.35">
      <c r="A275" s="11"/>
      <c r="B275" s="44"/>
      <c r="C275" s="91"/>
      <c r="D275" s="90"/>
      <c r="E275" s="104"/>
      <c r="F275" s="45"/>
      <c r="G275" s="46"/>
      <c r="H275" s="110"/>
      <c r="I275" s="31"/>
      <c r="L275" s="184"/>
      <c r="M275" s="41"/>
      <c r="N275" s="10"/>
      <c r="W275" s="27"/>
      <c r="AF275" s="27"/>
      <c r="AG275" s="27"/>
      <c r="AH275" s="27"/>
      <c r="AI275" s="316"/>
    </row>
    <row r="276" spans="1:35" s="9" customFormat="1" ht="15.75" customHeight="1" x14ac:dyDescent="0.35">
      <c r="A276" s="11"/>
      <c r="B276" s="44"/>
      <c r="C276" s="91"/>
      <c r="D276" s="90"/>
      <c r="E276" s="104"/>
      <c r="F276" s="45"/>
      <c r="G276" s="46"/>
      <c r="H276" s="110"/>
      <c r="I276" s="31"/>
      <c r="L276" s="184"/>
      <c r="M276" s="41"/>
      <c r="N276" s="10"/>
      <c r="W276" s="27"/>
      <c r="AF276" s="27"/>
      <c r="AG276" s="27"/>
      <c r="AH276" s="27"/>
      <c r="AI276" s="316"/>
    </row>
    <row r="277" spans="1:35" s="9" customFormat="1" ht="15.75" customHeight="1" x14ac:dyDescent="0.35">
      <c r="A277" s="11"/>
      <c r="B277" s="44"/>
      <c r="C277" s="91"/>
      <c r="D277" s="90"/>
      <c r="E277" s="104"/>
      <c r="F277" s="45"/>
      <c r="G277" s="46"/>
      <c r="H277" s="110"/>
      <c r="I277" s="31"/>
      <c r="L277" s="184"/>
      <c r="M277" s="41"/>
      <c r="N277" s="10"/>
      <c r="W277" s="27"/>
      <c r="AF277" s="27"/>
      <c r="AG277" s="27"/>
      <c r="AH277" s="27"/>
      <c r="AI277" s="316"/>
    </row>
    <row r="278" spans="1:35" s="9" customFormat="1" ht="15.75" customHeight="1" x14ac:dyDescent="0.35">
      <c r="A278" s="11"/>
      <c r="B278" s="44"/>
      <c r="C278" s="91"/>
      <c r="D278" s="90"/>
      <c r="E278" s="104"/>
      <c r="F278" s="45"/>
      <c r="G278" s="46"/>
      <c r="H278" s="110"/>
      <c r="I278" s="31"/>
      <c r="L278" s="184"/>
      <c r="M278" s="41"/>
      <c r="N278" s="10"/>
      <c r="W278" s="27"/>
      <c r="AF278" s="27"/>
      <c r="AG278" s="27"/>
      <c r="AH278" s="27"/>
      <c r="AI278" s="316"/>
    </row>
    <row r="279" spans="1:35" s="9" customFormat="1" ht="15.75" customHeight="1" x14ac:dyDescent="0.35">
      <c r="A279" s="11"/>
      <c r="B279" s="44"/>
      <c r="C279" s="91"/>
      <c r="D279" s="90"/>
      <c r="E279" s="104"/>
      <c r="F279" s="45"/>
      <c r="G279" s="46"/>
      <c r="H279" s="110"/>
      <c r="I279" s="31"/>
      <c r="L279" s="184"/>
      <c r="M279" s="41"/>
      <c r="N279" s="10"/>
      <c r="W279" s="27"/>
      <c r="AF279" s="27"/>
      <c r="AG279" s="27"/>
      <c r="AH279" s="27"/>
      <c r="AI279" s="316"/>
    </row>
    <row r="280" spans="1:35" s="9" customFormat="1" ht="15.75" customHeight="1" x14ac:dyDescent="0.35">
      <c r="A280" s="11"/>
      <c r="B280" s="44"/>
      <c r="C280" s="91"/>
      <c r="D280" s="90"/>
      <c r="E280" s="104"/>
      <c r="F280" s="45"/>
      <c r="G280" s="46"/>
      <c r="H280" s="110"/>
      <c r="I280" s="31"/>
      <c r="L280" s="184"/>
      <c r="M280" s="41"/>
      <c r="N280" s="10"/>
      <c r="W280" s="27"/>
      <c r="AF280" s="27"/>
      <c r="AG280" s="27"/>
      <c r="AH280" s="27"/>
      <c r="AI280" s="316"/>
    </row>
    <row r="281" spans="1:35" s="9" customFormat="1" ht="15.75" customHeight="1" x14ac:dyDescent="0.35">
      <c r="A281" s="11"/>
      <c r="B281" s="44"/>
      <c r="C281" s="91"/>
      <c r="D281" s="90"/>
      <c r="E281" s="104"/>
      <c r="F281" s="45"/>
      <c r="G281" s="46"/>
      <c r="H281" s="110"/>
      <c r="I281" s="31"/>
      <c r="L281" s="184"/>
      <c r="M281" s="41"/>
      <c r="N281" s="10"/>
      <c r="W281" s="27"/>
      <c r="AF281" s="27"/>
      <c r="AG281" s="27"/>
      <c r="AH281" s="27"/>
      <c r="AI281" s="316"/>
    </row>
    <row r="282" spans="1:35" s="9" customFormat="1" ht="15.75" customHeight="1" x14ac:dyDescent="0.35">
      <c r="A282" s="11"/>
      <c r="B282" s="44"/>
      <c r="C282" s="91"/>
      <c r="D282" s="90"/>
      <c r="E282" s="104"/>
      <c r="F282" s="45"/>
      <c r="G282" s="46"/>
      <c r="H282" s="110"/>
      <c r="I282" s="31"/>
      <c r="L282" s="184"/>
      <c r="M282" s="41"/>
      <c r="N282" s="10"/>
      <c r="W282" s="27"/>
      <c r="AF282" s="27"/>
      <c r="AG282" s="27"/>
      <c r="AH282" s="27"/>
      <c r="AI282" s="316"/>
    </row>
    <row r="283" spans="1:35" s="9" customFormat="1" ht="15.75" customHeight="1" x14ac:dyDescent="0.35">
      <c r="A283" s="11"/>
      <c r="B283" s="44"/>
      <c r="C283" s="91"/>
      <c r="D283" s="90"/>
      <c r="E283" s="104"/>
      <c r="F283" s="45"/>
      <c r="G283" s="46"/>
      <c r="H283" s="110"/>
      <c r="I283" s="31"/>
      <c r="L283" s="184"/>
      <c r="M283" s="41"/>
      <c r="N283" s="10"/>
      <c r="W283" s="27"/>
      <c r="AF283" s="27"/>
      <c r="AG283" s="27"/>
      <c r="AH283" s="27"/>
      <c r="AI283" s="316"/>
    </row>
    <row r="284" spans="1:35" s="9" customFormat="1" ht="15.75" customHeight="1" x14ac:dyDescent="0.35">
      <c r="A284" s="11"/>
      <c r="B284" s="44"/>
      <c r="C284" s="91"/>
      <c r="D284" s="90"/>
      <c r="E284" s="104"/>
      <c r="F284" s="45"/>
      <c r="G284" s="46"/>
      <c r="H284" s="110"/>
      <c r="I284" s="31"/>
      <c r="L284" s="184"/>
      <c r="M284" s="41"/>
      <c r="N284" s="10"/>
      <c r="W284" s="27"/>
      <c r="AF284" s="27"/>
      <c r="AG284" s="27"/>
      <c r="AH284" s="27"/>
      <c r="AI284" s="316"/>
    </row>
    <row r="285" spans="1:35" s="9" customFormat="1" ht="15.75" customHeight="1" x14ac:dyDescent="0.35">
      <c r="A285" s="11"/>
      <c r="B285" s="44"/>
      <c r="C285" s="91"/>
      <c r="D285" s="90"/>
      <c r="E285" s="104"/>
      <c r="F285" s="45"/>
      <c r="G285" s="46"/>
      <c r="H285" s="110"/>
      <c r="I285" s="31"/>
      <c r="L285" s="184"/>
      <c r="M285" s="41"/>
      <c r="N285" s="10"/>
      <c r="W285" s="27"/>
      <c r="AF285" s="27"/>
      <c r="AG285" s="27"/>
      <c r="AH285" s="27"/>
      <c r="AI285" s="316"/>
    </row>
    <row r="286" spans="1:35" s="9" customFormat="1" ht="15.75" customHeight="1" x14ac:dyDescent="0.35">
      <c r="A286" s="11"/>
      <c r="B286" s="44"/>
      <c r="C286" s="91"/>
      <c r="D286" s="90"/>
      <c r="E286" s="104"/>
      <c r="F286" s="45"/>
      <c r="G286" s="46"/>
      <c r="H286" s="110"/>
      <c r="I286" s="31"/>
      <c r="L286" s="184"/>
      <c r="M286" s="41"/>
      <c r="N286" s="10"/>
      <c r="W286" s="27"/>
      <c r="AF286" s="27"/>
      <c r="AG286" s="27"/>
      <c r="AH286" s="27"/>
      <c r="AI286" s="316"/>
    </row>
    <row r="287" spans="1:35" s="9" customFormat="1" ht="15.75" customHeight="1" x14ac:dyDescent="0.35">
      <c r="A287" s="11"/>
      <c r="B287" s="44"/>
      <c r="C287" s="91"/>
      <c r="D287" s="90"/>
      <c r="E287" s="104"/>
      <c r="F287" s="45"/>
      <c r="G287" s="46"/>
      <c r="H287" s="110"/>
      <c r="I287" s="31"/>
      <c r="L287" s="184"/>
      <c r="M287" s="41"/>
      <c r="N287" s="10"/>
      <c r="W287" s="27"/>
      <c r="AF287" s="27"/>
      <c r="AG287" s="27"/>
      <c r="AH287" s="27"/>
      <c r="AI287" s="316"/>
    </row>
    <row r="288" spans="1:35" s="9" customFormat="1" ht="15.75" customHeight="1" x14ac:dyDescent="0.35">
      <c r="A288" s="11"/>
      <c r="B288" s="44"/>
      <c r="C288" s="91"/>
      <c r="D288" s="90"/>
      <c r="E288" s="104"/>
      <c r="F288" s="45"/>
      <c r="G288" s="46"/>
      <c r="H288" s="110"/>
      <c r="I288" s="31"/>
      <c r="L288" s="184"/>
      <c r="M288" s="41"/>
      <c r="N288" s="10"/>
      <c r="W288" s="27"/>
      <c r="AF288" s="27"/>
      <c r="AG288" s="27"/>
      <c r="AH288" s="27"/>
      <c r="AI288" s="316"/>
    </row>
    <row r="289" spans="1:35" s="9" customFormat="1" ht="15.75" customHeight="1" x14ac:dyDescent="0.35">
      <c r="A289" s="11"/>
      <c r="B289" s="44"/>
      <c r="C289" s="91"/>
      <c r="D289" s="90"/>
      <c r="E289" s="104"/>
      <c r="F289" s="45"/>
      <c r="G289" s="46"/>
      <c r="H289" s="110"/>
      <c r="I289" s="31"/>
      <c r="L289" s="184"/>
      <c r="M289" s="41"/>
      <c r="N289" s="10"/>
      <c r="W289" s="27"/>
      <c r="AF289" s="27"/>
      <c r="AG289" s="27"/>
      <c r="AH289" s="27"/>
      <c r="AI289" s="316"/>
    </row>
    <row r="290" spans="1:35" s="9" customFormat="1" ht="15.75" customHeight="1" x14ac:dyDescent="0.35">
      <c r="A290" s="11"/>
      <c r="B290" s="44"/>
      <c r="C290" s="91"/>
      <c r="D290" s="90"/>
      <c r="E290" s="104"/>
      <c r="F290" s="45"/>
      <c r="G290" s="46"/>
      <c r="H290" s="110"/>
      <c r="I290" s="31"/>
      <c r="L290" s="184"/>
      <c r="M290" s="41"/>
      <c r="N290" s="10"/>
      <c r="W290" s="27"/>
      <c r="AF290" s="27"/>
      <c r="AG290" s="27"/>
      <c r="AH290" s="27"/>
      <c r="AI290" s="316"/>
    </row>
    <row r="291" spans="1:35" s="9" customFormat="1" ht="15.75" customHeight="1" x14ac:dyDescent="0.35">
      <c r="A291" s="11"/>
      <c r="B291" s="44"/>
      <c r="C291" s="91"/>
      <c r="D291" s="90"/>
      <c r="E291" s="104"/>
      <c r="F291" s="45"/>
      <c r="G291" s="46"/>
      <c r="H291" s="110"/>
      <c r="I291" s="31"/>
      <c r="L291" s="184"/>
      <c r="M291" s="41"/>
      <c r="N291" s="10"/>
      <c r="W291" s="27"/>
      <c r="AF291" s="27"/>
      <c r="AG291" s="27"/>
      <c r="AH291" s="27"/>
      <c r="AI291" s="316"/>
    </row>
    <row r="292" spans="1:35" s="9" customFormat="1" ht="15.75" customHeight="1" x14ac:dyDescent="0.35">
      <c r="A292" s="11"/>
      <c r="B292" s="44"/>
      <c r="C292" s="91"/>
      <c r="D292" s="90"/>
      <c r="E292" s="104"/>
      <c r="F292" s="45"/>
      <c r="G292" s="46"/>
      <c r="H292" s="110"/>
      <c r="I292" s="31"/>
      <c r="L292" s="184"/>
      <c r="M292" s="41"/>
      <c r="N292" s="10"/>
      <c r="W292" s="27"/>
      <c r="AF292" s="27"/>
      <c r="AG292" s="27"/>
      <c r="AH292" s="27"/>
      <c r="AI292" s="316"/>
    </row>
    <row r="293" spans="1:35" s="9" customFormat="1" ht="15.75" customHeight="1" x14ac:dyDescent="0.35">
      <c r="A293" s="11"/>
      <c r="B293" s="44"/>
      <c r="C293" s="91"/>
      <c r="D293" s="90"/>
      <c r="E293" s="104"/>
      <c r="F293" s="45"/>
      <c r="G293" s="46"/>
      <c r="H293" s="110"/>
      <c r="I293" s="31"/>
      <c r="L293" s="184"/>
      <c r="M293" s="41"/>
      <c r="N293" s="10"/>
      <c r="W293" s="27"/>
      <c r="AF293" s="27"/>
      <c r="AG293" s="27"/>
      <c r="AH293" s="27"/>
      <c r="AI293" s="316"/>
    </row>
    <row r="294" spans="1:35" s="9" customFormat="1" ht="15.75" customHeight="1" x14ac:dyDescent="0.35">
      <c r="A294" s="11"/>
      <c r="B294" s="44"/>
      <c r="C294" s="91"/>
      <c r="D294" s="90"/>
      <c r="E294" s="104"/>
      <c r="F294" s="45"/>
      <c r="G294" s="46"/>
      <c r="H294" s="110"/>
      <c r="I294" s="31"/>
      <c r="L294" s="184"/>
      <c r="M294" s="41"/>
      <c r="N294" s="10"/>
      <c r="W294" s="27"/>
      <c r="AF294" s="27"/>
      <c r="AG294" s="27"/>
      <c r="AH294" s="27"/>
      <c r="AI294" s="316"/>
    </row>
    <row r="295" spans="1:35" s="9" customFormat="1" ht="15.75" customHeight="1" x14ac:dyDescent="0.35">
      <c r="A295" s="11"/>
      <c r="B295" s="44"/>
      <c r="C295" s="91"/>
      <c r="D295" s="90"/>
      <c r="E295" s="104"/>
      <c r="F295" s="45"/>
      <c r="G295" s="46"/>
      <c r="H295" s="110"/>
      <c r="I295" s="31"/>
      <c r="L295" s="184"/>
      <c r="M295" s="41"/>
      <c r="N295" s="10"/>
      <c r="W295" s="27"/>
      <c r="AF295" s="27"/>
      <c r="AG295" s="27"/>
      <c r="AH295" s="27"/>
      <c r="AI295" s="316"/>
    </row>
    <row r="296" spans="1:35" s="9" customFormat="1" ht="15.75" customHeight="1" x14ac:dyDescent="0.35">
      <c r="A296" s="11"/>
      <c r="B296" s="44"/>
      <c r="C296" s="91"/>
      <c r="D296" s="90"/>
      <c r="E296" s="104"/>
      <c r="F296" s="45"/>
      <c r="G296" s="46"/>
      <c r="H296" s="110"/>
      <c r="I296" s="31"/>
      <c r="L296" s="184"/>
      <c r="M296" s="41"/>
      <c r="N296" s="10"/>
      <c r="W296" s="27"/>
      <c r="AF296" s="27"/>
      <c r="AG296" s="27"/>
      <c r="AH296" s="27"/>
      <c r="AI296" s="316"/>
    </row>
    <row r="297" spans="1:35" s="9" customFormat="1" ht="15.75" customHeight="1" x14ac:dyDescent="0.35">
      <c r="A297" s="11"/>
      <c r="B297" s="44"/>
      <c r="C297" s="91"/>
      <c r="D297" s="90"/>
      <c r="E297" s="104"/>
      <c r="F297" s="45"/>
      <c r="G297" s="46"/>
      <c r="H297" s="110"/>
      <c r="I297" s="31"/>
      <c r="L297" s="184"/>
      <c r="M297" s="41"/>
      <c r="N297" s="10"/>
      <c r="W297" s="27"/>
      <c r="AF297" s="27"/>
      <c r="AG297" s="27"/>
      <c r="AH297" s="27"/>
      <c r="AI297" s="316"/>
    </row>
    <row r="298" spans="1:35" s="9" customFormat="1" ht="15.75" customHeight="1" x14ac:dyDescent="0.35">
      <c r="A298" s="11"/>
      <c r="B298" s="44"/>
      <c r="C298" s="91"/>
      <c r="D298" s="90"/>
      <c r="E298" s="104"/>
      <c r="F298" s="45"/>
      <c r="G298" s="46"/>
      <c r="H298" s="110"/>
      <c r="I298" s="31"/>
      <c r="L298" s="184"/>
      <c r="M298" s="41"/>
      <c r="N298" s="10"/>
      <c r="W298" s="27"/>
      <c r="AF298" s="27"/>
      <c r="AG298" s="27"/>
      <c r="AH298" s="27"/>
      <c r="AI298" s="316"/>
    </row>
    <row r="299" spans="1:35" s="9" customFormat="1" ht="15.75" customHeight="1" x14ac:dyDescent="0.35">
      <c r="A299" s="11"/>
      <c r="B299" s="44"/>
      <c r="C299" s="91"/>
      <c r="D299" s="90"/>
      <c r="E299" s="104"/>
      <c r="F299" s="45"/>
      <c r="G299" s="46"/>
      <c r="H299" s="110"/>
      <c r="I299" s="31"/>
      <c r="L299" s="184"/>
      <c r="M299" s="41"/>
      <c r="N299" s="10"/>
      <c r="W299" s="27"/>
      <c r="AF299" s="27"/>
      <c r="AG299" s="27"/>
      <c r="AH299" s="27"/>
      <c r="AI299" s="316"/>
    </row>
    <row r="300" spans="1:35" s="9" customFormat="1" ht="15.75" customHeight="1" x14ac:dyDescent="0.35">
      <c r="A300" s="11"/>
      <c r="B300" s="44"/>
      <c r="C300" s="91"/>
      <c r="D300" s="90"/>
      <c r="E300" s="104"/>
      <c r="F300" s="45"/>
      <c r="G300" s="46"/>
      <c r="H300" s="110"/>
      <c r="I300" s="31"/>
      <c r="L300" s="184"/>
      <c r="M300" s="41"/>
      <c r="N300" s="10"/>
      <c r="W300" s="27"/>
      <c r="AF300" s="27"/>
      <c r="AG300" s="27"/>
      <c r="AH300" s="27"/>
      <c r="AI300" s="316"/>
    </row>
    <row r="301" spans="1:35" s="9" customFormat="1" ht="15.75" customHeight="1" x14ac:dyDescent="0.35">
      <c r="A301" s="11"/>
      <c r="B301" s="44"/>
      <c r="C301" s="91"/>
      <c r="D301" s="90"/>
      <c r="E301" s="104"/>
      <c r="F301" s="45"/>
      <c r="G301" s="46"/>
      <c r="H301" s="110"/>
      <c r="I301" s="31"/>
      <c r="L301" s="184"/>
      <c r="M301" s="41"/>
      <c r="N301" s="10"/>
      <c r="W301" s="27"/>
      <c r="AF301" s="27"/>
      <c r="AG301" s="27"/>
      <c r="AH301" s="27"/>
      <c r="AI301" s="316"/>
    </row>
    <row r="302" spans="1:35" s="9" customFormat="1" ht="15.75" customHeight="1" x14ac:dyDescent="0.35">
      <c r="A302" s="11"/>
      <c r="B302" s="44"/>
      <c r="C302" s="91"/>
      <c r="D302" s="90"/>
      <c r="E302" s="104"/>
      <c r="F302" s="45"/>
      <c r="G302" s="46"/>
      <c r="H302" s="110"/>
      <c r="I302" s="31"/>
      <c r="L302" s="184"/>
      <c r="M302" s="41"/>
      <c r="N302" s="10"/>
      <c r="W302" s="27"/>
      <c r="AF302" s="27"/>
      <c r="AG302" s="27"/>
      <c r="AH302" s="27"/>
      <c r="AI302" s="316"/>
    </row>
    <row r="303" spans="1:35" s="9" customFormat="1" ht="15.75" customHeight="1" x14ac:dyDescent="0.35">
      <c r="A303" s="11"/>
      <c r="B303" s="44"/>
      <c r="C303" s="91"/>
      <c r="D303" s="90"/>
      <c r="E303" s="104"/>
      <c r="F303" s="45"/>
      <c r="G303" s="46"/>
      <c r="H303" s="110"/>
      <c r="I303" s="31"/>
      <c r="L303" s="184"/>
      <c r="M303" s="41"/>
      <c r="N303" s="10"/>
      <c r="W303" s="27"/>
      <c r="AF303" s="27"/>
      <c r="AG303" s="27"/>
      <c r="AH303" s="27"/>
      <c r="AI303" s="316"/>
    </row>
    <row r="304" spans="1:35" s="9" customFormat="1" ht="15.75" customHeight="1" x14ac:dyDescent="0.35">
      <c r="A304" s="11"/>
      <c r="B304" s="44"/>
      <c r="C304" s="91"/>
      <c r="D304" s="90"/>
      <c r="E304" s="104"/>
      <c r="F304" s="45"/>
      <c r="G304" s="46"/>
      <c r="H304" s="110"/>
      <c r="I304" s="31"/>
      <c r="L304" s="184"/>
      <c r="M304" s="41"/>
      <c r="N304" s="10"/>
      <c r="W304" s="27"/>
      <c r="AF304" s="27"/>
      <c r="AG304" s="27"/>
      <c r="AH304" s="27"/>
      <c r="AI304" s="316"/>
    </row>
    <row r="305" spans="1:35" s="9" customFormat="1" ht="15.75" customHeight="1" x14ac:dyDescent="0.35">
      <c r="A305" s="11"/>
      <c r="B305" s="44"/>
      <c r="C305" s="91"/>
      <c r="D305" s="90"/>
      <c r="E305" s="104"/>
      <c r="F305" s="45"/>
      <c r="G305" s="46"/>
      <c r="H305" s="110"/>
      <c r="I305" s="31"/>
      <c r="L305" s="184"/>
      <c r="M305" s="41"/>
      <c r="N305" s="10"/>
      <c r="W305" s="27"/>
      <c r="AF305" s="27"/>
      <c r="AG305" s="27"/>
      <c r="AH305" s="27"/>
      <c r="AI305" s="316"/>
    </row>
    <row r="306" spans="1:35" s="9" customFormat="1" ht="15.75" customHeight="1" x14ac:dyDescent="0.35">
      <c r="A306" s="11"/>
      <c r="B306" s="44"/>
      <c r="C306" s="91"/>
      <c r="D306" s="90"/>
      <c r="E306" s="104"/>
      <c r="F306" s="45"/>
      <c r="G306" s="46"/>
      <c r="H306" s="110"/>
      <c r="I306" s="31"/>
      <c r="L306" s="184"/>
      <c r="M306" s="41"/>
      <c r="N306" s="10"/>
      <c r="W306" s="27"/>
      <c r="AF306" s="27"/>
      <c r="AG306" s="27"/>
      <c r="AH306" s="27"/>
      <c r="AI306" s="316"/>
    </row>
    <row r="307" spans="1:35" s="9" customFormat="1" ht="15.75" customHeight="1" x14ac:dyDescent="0.35">
      <c r="A307" s="11"/>
      <c r="B307" s="44"/>
      <c r="C307" s="91"/>
      <c r="D307" s="90"/>
      <c r="E307" s="104"/>
      <c r="F307" s="45"/>
      <c r="G307" s="46"/>
      <c r="H307" s="110"/>
      <c r="I307" s="31"/>
      <c r="L307" s="184"/>
      <c r="M307" s="41"/>
      <c r="N307" s="10"/>
      <c r="W307" s="27"/>
      <c r="AF307" s="27"/>
      <c r="AG307" s="27"/>
      <c r="AH307" s="27"/>
      <c r="AI307" s="316"/>
    </row>
    <row r="308" spans="1:35" s="9" customFormat="1" ht="15.75" customHeight="1" x14ac:dyDescent="0.35">
      <c r="A308" s="11"/>
      <c r="B308" s="44"/>
      <c r="C308" s="91"/>
      <c r="D308" s="90"/>
      <c r="E308" s="104"/>
      <c r="F308" s="45"/>
      <c r="G308" s="46"/>
      <c r="H308" s="110"/>
      <c r="I308" s="31"/>
      <c r="L308" s="184"/>
      <c r="M308" s="41"/>
      <c r="N308" s="10"/>
      <c r="W308" s="27"/>
      <c r="AF308" s="27"/>
      <c r="AG308" s="27"/>
      <c r="AH308" s="27"/>
      <c r="AI308" s="316"/>
    </row>
    <row r="309" spans="1:35" s="9" customFormat="1" ht="15.75" customHeight="1" x14ac:dyDescent="0.35">
      <c r="A309" s="11"/>
      <c r="B309" s="44"/>
      <c r="C309" s="91"/>
      <c r="D309" s="90"/>
      <c r="E309" s="104"/>
      <c r="F309" s="45"/>
      <c r="G309" s="46"/>
      <c r="H309" s="110"/>
      <c r="I309" s="31"/>
      <c r="L309" s="184"/>
      <c r="M309" s="41"/>
      <c r="N309" s="10"/>
      <c r="W309" s="27"/>
      <c r="AF309" s="27"/>
      <c r="AG309" s="27"/>
      <c r="AH309" s="27"/>
      <c r="AI309" s="316"/>
    </row>
    <row r="310" spans="1:35" s="9" customFormat="1" ht="15.75" customHeight="1" x14ac:dyDescent="0.35">
      <c r="A310" s="11"/>
      <c r="B310" s="44"/>
      <c r="C310" s="91"/>
      <c r="D310" s="90"/>
      <c r="E310" s="104"/>
      <c r="F310" s="45"/>
      <c r="G310" s="46"/>
      <c r="H310" s="110"/>
      <c r="I310" s="31"/>
      <c r="L310" s="184"/>
      <c r="M310" s="41"/>
      <c r="N310" s="10"/>
      <c r="W310" s="27"/>
      <c r="AF310" s="27"/>
      <c r="AG310" s="27"/>
      <c r="AH310" s="27"/>
      <c r="AI310" s="316"/>
    </row>
    <row r="311" spans="1:35" s="9" customFormat="1" ht="15.75" customHeight="1" x14ac:dyDescent="0.35">
      <c r="A311" s="11"/>
      <c r="B311" s="44"/>
      <c r="C311" s="91"/>
      <c r="D311" s="90"/>
      <c r="E311" s="104"/>
      <c r="F311" s="45"/>
      <c r="G311" s="46"/>
      <c r="H311" s="110"/>
      <c r="I311" s="31"/>
      <c r="L311" s="184"/>
      <c r="M311" s="41"/>
      <c r="N311" s="10"/>
      <c r="W311" s="27"/>
      <c r="AF311" s="27"/>
      <c r="AG311" s="27"/>
      <c r="AH311" s="27"/>
      <c r="AI311" s="316"/>
    </row>
    <row r="312" spans="1:35" s="9" customFormat="1" ht="15.75" customHeight="1" x14ac:dyDescent="0.35">
      <c r="A312" s="11"/>
      <c r="B312" s="44"/>
      <c r="C312" s="91"/>
      <c r="D312" s="90"/>
      <c r="E312" s="104"/>
      <c r="F312" s="45"/>
      <c r="G312" s="46"/>
      <c r="H312" s="110"/>
      <c r="I312" s="31"/>
      <c r="L312" s="184"/>
      <c r="M312" s="41"/>
      <c r="N312" s="10"/>
      <c r="W312" s="27"/>
      <c r="AF312" s="27"/>
      <c r="AG312" s="27"/>
      <c r="AH312" s="27"/>
      <c r="AI312" s="316"/>
    </row>
    <row r="313" spans="1:35" s="9" customFormat="1" ht="15.75" customHeight="1" x14ac:dyDescent="0.35">
      <c r="A313" s="11"/>
      <c r="B313" s="44"/>
      <c r="C313" s="91"/>
      <c r="D313" s="90"/>
      <c r="E313" s="104"/>
      <c r="F313" s="45"/>
      <c r="G313" s="46"/>
      <c r="H313" s="110"/>
      <c r="I313" s="31"/>
      <c r="L313" s="184"/>
      <c r="M313" s="41"/>
      <c r="N313" s="10"/>
      <c r="W313" s="27"/>
      <c r="AF313" s="27"/>
      <c r="AG313" s="27"/>
      <c r="AH313" s="27"/>
      <c r="AI313" s="316"/>
    </row>
    <row r="314" spans="1:35" s="9" customFormat="1" ht="15.75" customHeight="1" x14ac:dyDescent="0.35">
      <c r="A314" s="11"/>
      <c r="B314" s="44"/>
      <c r="C314" s="91"/>
      <c r="D314" s="90"/>
      <c r="E314" s="104"/>
      <c r="F314" s="45"/>
      <c r="G314" s="46"/>
      <c r="H314" s="110"/>
      <c r="I314" s="31"/>
      <c r="L314" s="184"/>
      <c r="M314" s="41"/>
      <c r="N314" s="10"/>
      <c r="W314" s="27"/>
      <c r="AF314" s="27"/>
      <c r="AG314" s="27"/>
      <c r="AH314" s="27"/>
      <c r="AI314" s="316"/>
    </row>
    <row r="315" spans="1:35" s="9" customFormat="1" ht="15.75" customHeight="1" x14ac:dyDescent="0.35">
      <c r="A315" s="11"/>
      <c r="B315" s="44"/>
      <c r="C315" s="91"/>
      <c r="D315" s="90"/>
      <c r="E315" s="104"/>
      <c r="F315" s="45"/>
      <c r="G315" s="46"/>
      <c r="H315" s="110"/>
      <c r="I315" s="31"/>
      <c r="L315" s="184"/>
      <c r="M315" s="41"/>
      <c r="N315" s="10"/>
      <c r="W315" s="27"/>
      <c r="AF315" s="27"/>
      <c r="AG315" s="27"/>
      <c r="AH315" s="27"/>
      <c r="AI315" s="316"/>
    </row>
    <row r="316" spans="1:35" s="9" customFormat="1" ht="15.75" customHeight="1" x14ac:dyDescent="0.35">
      <c r="A316" s="11"/>
      <c r="B316" s="44"/>
      <c r="C316" s="91"/>
      <c r="D316" s="90"/>
      <c r="E316" s="104"/>
      <c r="F316" s="45"/>
      <c r="G316" s="46"/>
      <c r="H316" s="110"/>
      <c r="I316" s="31"/>
      <c r="L316" s="184"/>
      <c r="M316" s="41"/>
      <c r="N316" s="10"/>
      <c r="W316" s="27"/>
      <c r="AF316" s="27"/>
      <c r="AG316" s="27"/>
      <c r="AH316" s="27"/>
      <c r="AI316" s="316"/>
    </row>
    <row r="317" spans="1:35" s="9" customFormat="1" ht="15.75" customHeight="1" x14ac:dyDescent="0.35">
      <c r="A317" s="11"/>
      <c r="B317" s="44"/>
      <c r="C317" s="91"/>
      <c r="D317" s="90"/>
      <c r="E317" s="104"/>
      <c r="F317" s="45"/>
      <c r="G317" s="46"/>
      <c r="H317" s="110"/>
      <c r="I317" s="31"/>
      <c r="L317" s="184"/>
      <c r="M317" s="41"/>
      <c r="N317" s="10"/>
      <c r="W317" s="27"/>
      <c r="AF317" s="27"/>
      <c r="AG317" s="27"/>
      <c r="AH317" s="27"/>
      <c r="AI317" s="316"/>
    </row>
    <row r="318" spans="1:35" s="9" customFormat="1" ht="15.75" customHeight="1" x14ac:dyDescent="0.35">
      <c r="A318" s="11"/>
      <c r="B318" s="44"/>
      <c r="C318" s="91"/>
      <c r="D318" s="90"/>
      <c r="E318" s="104"/>
      <c r="F318" s="45"/>
      <c r="G318" s="46"/>
      <c r="H318" s="110"/>
      <c r="I318" s="31"/>
      <c r="L318" s="184"/>
      <c r="M318" s="41"/>
      <c r="N318" s="10"/>
      <c r="W318" s="27"/>
      <c r="AF318" s="27"/>
      <c r="AG318" s="27"/>
      <c r="AH318" s="27"/>
      <c r="AI318" s="316"/>
    </row>
    <row r="319" spans="1:35" s="9" customFormat="1" ht="15.75" customHeight="1" x14ac:dyDescent="0.35">
      <c r="A319" s="11"/>
      <c r="B319" s="44"/>
      <c r="C319" s="91"/>
      <c r="D319" s="90"/>
      <c r="E319" s="104"/>
      <c r="F319" s="45"/>
      <c r="G319" s="46"/>
      <c r="H319" s="110"/>
      <c r="I319" s="31"/>
      <c r="L319" s="184"/>
      <c r="M319" s="41"/>
      <c r="N319" s="10"/>
      <c r="W319" s="27"/>
      <c r="AF319" s="27"/>
      <c r="AG319" s="27"/>
      <c r="AH319" s="27"/>
      <c r="AI319" s="316"/>
    </row>
    <row r="320" spans="1:35" s="9" customFormat="1" ht="15.75" customHeight="1" x14ac:dyDescent="0.35">
      <c r="A320" s="11"/>
      <c r="B320" s="44"/>
      <c r="C320" s="91"/>
      <c r="D320" s="90"/>
      <c r="E320" s="104"/>
      <c r="F320" s="45"/>
      <c r="G320" s="46"/>
      <c r="H320" s="110"/>
      <c r="I320" s="31"/>
      <c r="L320" s="184"/>
      <c r="M320" s="41"/>
      <c r="N320" s="10"/>
      <c r="W320" s="27"/>
      <c r="AF320" s="27"/>
      <c r="AG320" s="27"/>
      <c r="AH320" s="27"/>
      <c r="AI320" s="316"/>
    </row>
    <row r="321" spans="1:35" s="9" customFormat="1" ht="15.75" customHeight="1" x14ac:dyDescent="0.35">
      <c r="A321" s="11"/>
      <c r="B321" s="44"/>
      <c r="C321" s="91"/>
      <c r="D321" s="90"/>
      <c r="E321" s="104"/>
      <c r="F321" s="45"/>
      <c r="G321" s="46"/>
      <c r="H321" s="110"/>
      <c r="I321" s="31"/>
      <c r="L321" s="184"/>
      <c r="M321" s="41"/>
      <c r="N321" s="10"/>
      <c r="W321" s="27"/>
      <c r="AF321" s="27"/>
      <c r="AG321" s="27"/>
      <c r="AH321" s="27"/>
      <c r="AI321" s="316"/>
    </row>
    <row r="322" spans="1:35" s="9" customFormat="1" ht="15.75" customHeight="1" x14ac:dyDescent="0.35">
      <c r="A322" s="11"/>
      <c r="B322" s="44"/>
      <c r="C322" s="91"/>
      <c r="D322" s="90"/>
      <c r="E322" s="104"/>
      <c r="F322" s="45"/>
      <c r="G322" s="46"/>
      <c r="H322" s="110"/>
      <c r="I322" s="31"/>
      <c r="L322" s="184"/>
      <c r="M322" s="41"/>
      <c r="N322" s="10"/>
      <c r="W322" s="27"/>
      <c r="AF322" s="27"/>
      <c r="AG322" s="27"/>
      <c r="AH322" s="27"/>
      <c r="AI322" s="316"/>
    </row>
    <row r="323" spans="1:35" s="9" customFormat="1" ht="15.75" customHeight="1" x14ac:dyDescent="0.35">
      <c r="A323" s="11"/>
      <c r="B323" s="44"/>
      <c r="C323" s="91"/>
      <c r="D323" s="90"/>
      <c r="E323" s="104"/>
      <c r="F323" s="45"/>
      <c r="G323" s="46"/>
      <c r="H323" s="110"/>
      <c r="I323" s="31"/>
      <c r="L323" s="184"/>
      <c r="M323" s="41"/>
      <c r="N323" s="10"/>
      <c r="W323" s="27"/>
      <c r="AF323" s="27"/>
      <c r="AG323" s="27"/>
      <c r="AH323" s="27"/>
      <c r="AI323" s="316"/>
    </row>
    <row r="324" spans="1:35" s="9" customFormat="1" ht="15.75" customHeight="1" x14ac:dyDescent="0.35">
      <c r="A324" s="11"/>
      <c r="B324" s="44"/>
      <c r="C324" s="91"/>
      <c r="D324" s="90"/>
      <c r="E324" s="104"/>
      <c r="F324" s="45"/>
      <c r="G324" s="46"/>
      <c r="H324" s="110"/>
      <c r="I324" s="31"/>
      <c r="L324" s="184"/>
      <c r="M324" s="41"/>
      <c r="N324" s="10"/>
      <c r="W324" s="27"/>
      <c r="AF324" s="27"/>
      <c r="AG324" s="27"/>
      <c r="AH324" s="27"/>
      <c r="AI324" s="316"/>
    </row>
    <row r="325" spans="1:35" s="9" customFormat="1" ht="15.75" customHeight="1" x14ac:dyDescent="0.35">
      <c r="A325" s="11"/>
      <c r="B325" s="44"/>
      <c r="C325" s="91"/>
      <c r="D325" s="90"/>
      <c r="E325" s="104"/>
      <c r="F325" s="45"/>
      <c r="G325" s="46"/>
      <c r="H325" s="110"/>
      <c r="I325" s="31"/>
      <c r="L325" s="184"/>
      <c r="M325" s="41"/>
      <c r="N325" s="10"/>
      <c r="W325" s="27"/>
      <c r="AF325" s="27"/>
      <c r="AG325" s="27"/>
      <c r="AH325" s="27"/>
      <c r="AI325" s="316"/>
    </row>
    <row r="326" spans="1:35" s="9" customFormat="1" ht="15.75" customHeight="1" x14ac:dyDescent="0.35">
      <c r="A326" s="11"/>
      <c r="B326" s="44"/>
      <c r="C326" s="91"/>
      <c r="D326" s="90"/>
      <c r="E326" s="104"/>
      <c r="F326" s="45"/>
      <c r="G326" s="46"/>
      <c r="H326" s="110"/>
      <c r="I326" s="31"/>
      <c r="L326" s="184"/>
      <c r="M326" s="41"/>
      <c r="N326" s="10"/>
      <c r="W326" s="27"/>
      <c r="AF326" s="27"/>
      <c r="AG326" s="27"/>
      <c r="AH326" s="27"/>
      <c r="AI326" s="316"/>
    </row>
    <row r="327" spans="1:35" s="9" customFormat="1" ht="15.75" customHeight="1" x14ac:dyDescent="0.35">
      <c r="A327" s="11"/>
      <c r="B327" s="44"/>
      <c r="C327" s="91"/>
      <c r="D327" s="90"/>
      <c r="E327" s="104"/>
      <c r="F327" s="45"/>
      <c r="G327" s="46"/>
      <c r="H327" s="110"/>
      <c r="I327" s="31"/>
      <c r="L327" s="184"/>
      <c r="M327" s="41"/>
      <c r="N327" s="10"/>
      <c r="W327" s="27"/>
      <c r="AF327" s="27"/>
      <c r="AG327" s="27"/>
      <c r="AH327" s="27"/>
      <c r="AI327" s="316"/>
    </row>
    <row r="328" spans="1:35" s="9" customFormat="1" ht="15.75" customHeight="1" x14ac:dyDescent="0.35">
      <c r="A328" s="11"/>
      <c r="B328" s="44"/>
      <c r="C328" s="91"/>
      <c r="D328" s="90"/>
      <c r="E328" s="104"/>
      <c r="F328" s="45"/>
      <c r="G328" s="46"/>
      <c r="H328" s="110"/>
      <c r="I328" s="31"/>
      <c r="L328" s="184"/>
      <c r="M328" s="41"/>
      <c r="N328" s="10"/>
      <c r="W328" s="27"/>
      <c r="AF328" s="27"/>
      <c r="AG328" s="27"/>
      <c r="AH328" s="27"/>
      <c r="AI328" s="316"/>
    </row>
    <row r="329" spans="1:35" s="9" customFormat="1" ht="15.75" customHeight="1" x14ac:dyDescent="0.35">
      <c r="A329" s="11"/>
      <c r="B329" s="44"/>
      <c r="C329" s="91"/>
      <c r="D329" s="90"/>
      <c r="E329" s="104"/>
      <c r="F329" s="45"/>
      <c r="G329" s="46"/>
      <c r="H329" s="110"/>
      <c r="I329" s="31"/>
      <c r="L329" s="184"/>
      <c r="M329" s="41"/>
      <c r="N329" s="10"/>
      <c r="W329" s="27"/>
      <c r="AF329" s="27"/>
      <c r="AG329" s="27"/>
      <c r="AH329" s="27"/>
      <c r="AI329" s="316"/>
    </row>
    <row r="330" spans="1:35" s="9" customFormat="1" ht="15.75" customHeight="1" x14ac:dyDescent="0.35">
      <c r="A330" s="11"/>
      <c r="B330" s="44"/>
      <c r="C330" s="91"/>
      <c r="D330" s="90"/>
      <c r="E330" s="104"/>
      <c r="F330" s="45"/>
      <c r="G330" s="46"/>
      <c r="H330" s="110"/>
      <c r="I330" s="31"/>
      <c r="L330" s="184"/>
      <c r="M330" s="41"/>
      <c r="N330" s="10"/>
      <c r="W330" s="27"/>
      <c r="AF330" s="27"/>
      <c r="AG330" s="27"/>
      <c r="AH330" s="27"/>
      <c r="AI330" s="316"/>
    </row>
    <row r="331" spans="1:35" s="9" customFormat="1" ht="15.75" customHeight="1" x14ac:dyDescent="0.35">
      <c r="A331" s="11"/>
      <c r="B331" s="44"/>
      <c r="C331" s="91"/>
      <c r="D331" s="90"/>
      <c r="E331" s="104"/>
      <c r="F331" s="45"/>
      <c r="G331" s="46"/>
      <c r="H331" s="110"/>
      <c r="I331" s="31"/>
      <c r="L331" s="184"/>
      <c r="M331" s="41"/>
      <c r="N331" s="10"/>
      <c r="W331" s="27"/>
      <c r="AF331" s="27"/>
      <c r="AG331" s="27"/>
      <c r="AH331" s="27"/>
      <c r="AI331" s="316"/>
    </row>
    <row r="332" spans="1:35" s="9" customFormat="1" ht="15.75" customHeight="1" x14ac:dyDescent="0.35">
      <c r="A332" s="11"/>
      <c r="B332" s="44"/>
      <c r="C332" s="91"/>
      <c r="D332" s="90"/>
      <c r="E332" s="104"/>
      <c r="F332" s="45"/>
      <c r="G332" s="46"/>
      <c r="H332" s="110"/>
      <c r="I332" s="31"/>
      <c r="L332" s="184"/>
      <c r="M332" s="41"/>
      <c r="N332" s="10"/>
      <c r="W332" s="27"/>
      <c r="AF332" s="27"/>
      <c r="AG332" s="27"/>
      <c r="AH332" s="27"/>
      <c r="AI332" s="316"/>
    </row>
    <row r="333" spans="1:35" s="9" customFormat="1" ht="15.75" customHeight="1" x14ac:dyDescent="0.35">
      <c r="A333" s="11"/>
      <c r="B333" s="44"/>
      <c r="C333" s="91"/>
      <c r="D333" s="90"/>
      <c r="E333" s="104"/>
      <c r="F333" s="45"/>
      <c r="G333" s="46"/>
      <c r="H333" s="110"/>
      <c r="I333" s="31"/>
      <c r="L333" s="184"/>
      <c r="M333" s="41"/>
      <c r="N333" s="10"/>
      <c r="W333" s="27"/>
      <c r="AF333" s="27"/>
      <c r="AG333" s="27"/>
      <c r="AH333" s="27"/>
      <c r="AI333" s="316"/>
    </row>
    <row r="334" spans="1:35" s="9" customFormat="1" ht="15.75" customHeight="1" x14ac:dyDescent="0.35">
      <c r="A334" s="11"/>
      <c r="B334" s="44"/>
      <c r="C334" s="91"/>
      <c r="D334" s="90"/>
      <c r="E334" s="104"/>
      <c r="F334" s="45"/>
      <c r="G334" s="46"/>
      <c r="H334" s="110"/>
      <c r="I334" s="31"/>
      <c r="L334" s="184"/>
      <c r="M334" s="41"/>
      <c r="N334" s="10"/>
      <c r="W334" s="27"/>
      <c r="AF334" s="27"/>
      <c r="AG334" s="27"/>
      <c r="AH334" s="27"/>
      <c r="AI334" s="316"/>
    </row>
    <row r="335" spans="1:35" s="9" customFormat="1" ht="15.75" customHeight="1" x14ac:dyDescent="0.35">
      <c r="A335" s="11"/>
      <c r="B335" s="44"/>
      <c r="C335" s="91"/>
      <c r="D335" s="90"/>
      <c r="E335" s="104"/>
      <c r="F335" s="45"/>
      <c r="G335" s="46"/>
      <c r="H335" s="110"/>
      <c r="I335" s="31"/>
      <c r="L335" s="184"/>
      <c r="M335" s="41"/>
      <c r="N335" s="10"/>
      <c r="W335" s="27"/>
      <c r="AF335" s="27"/>
      <c r="AG335" s="27"/>
      <c r="AH335" s="27"/>
      <c r="AI335" s="316"/>
    </row>
    <row r="336" spans="1:35" s="9" customFormat="1" ht="15.75" customHeight="1" x14ac:dyDescent="0.35">
      <c r="A336" s="11"/>
      <c r="B336" s="44"/>
      <c r="C336" s="91"/>
      <c r="D336" s="90"/>
      <c r="E336" s="104"/>
      <c r="F336" s="45"/>
      <c r="G336" s="46"/>
      <c r="H336" s="110"/>
      <c r="I336" s="31"/>
      <c r="L336" s="184"/>
      <c r="M336" s="41"/>
      <c r="N336" s="10"/>
      <c r="W336" s="27"/>
      <c r="AF336" s="27"/>
      <c r="AG336" s="27"/>
      <c r="AH336" s="27"/>
      <c r="AI336" s="316"/>
    </row>
    <row r="337" spans="1:35" s="9" customFormat="1" ht="15.75" customHeight="1" x14ac:dyDescent="0.35">
      <c r="A337" s="11"/>
      <c r="B337" s="44"/>
      <c r="C337" s="91"/>
      <c r="D337" s="90"/>
      <c r="E337" s="104"/>
      <c r="F337" s="45"/>
      <c r="G337" s="46"/>
      <c r="H337" s="110"/>
      <c r="I337" s="31"/>
      <c r="L337" s="184"/>
      <c r="M337" s="41"/>
      <c r="N337" s="10"/>
      <c r="W337" s="27"/>
      <c r="AF337" s="27"/>
      <c r="AG337" s="27"/>
      <c r="AH337" s="27"/>
      <c r="AI337" s="316"/>
    </row>
    <row r="338" spans="1:35" s="9" customFormat="1" ht="15.75" customHeight="1" x14ac:dyDescent="0.35">
      <c r="A338" s="11"/>
      <c r="B338" s="44"/>
      <c r="C338" s="91"/>
      <c r="D338" s="90"/>
      <c r="E338" s="104"/>
      <c r="F338" s="45"/>
      <c r="G338" s="46"/>
      <c r="H338" s="110"/>
      <c r="I338" s="31"/>
      <c r="L338" s="184"/>
      <c r="M338" s="41"/>
      <c r="N338" s="10"/>
      <c r="W338" s="27"/>
      <c r="AF338" s="27"/>
      <c r="AG338" s="27"/>
      <c r="AH338" s="27"/>
      <c r="AI338" s="316"/>
    </row>
    <row r="339" spans="1:35" s="9" customFormat="1" ht="15.75" customHeight="1" x14ac:dyDescent="0.35">
      <c r="A339" s="11"/>
      <c r="B339" s="44"/>
      <c r="C339" s="91"/>
      <c r="D339" s="90"/>
      <c r="E339" s="104"/>
      <c r="F339" s="45"/>
      <c r="G339" s="46"/>
      <c r="H339" s="110"/>
      <c r="I339" s="31"/>
      <c r="L339" s="184"/>
      <c r="M339" s="41"/>
      <c r="N339" s="10"/>
      <c r="W339" s="27"/>
      <c r="AF339" s="27"/>
      <c r="AG339" s="27"/>
      <c r="AH339" s="27"/>
      <c r="AI339" s="316"/>
    </row>
    <row r="340" spans="1:35" s="9" customFormat="1" ht="15.75" customHeight="1" x14ac:dyDescent="0.35">
      <c r="A340" s="11"/>
      <c r="B340" s="44"/>
      <c r="C340" s="91"/>
      <c r="D340" s="90"/>
      <c r="E340" s="104"/>
      <c r="F340" s="45"/>
      <c r="G340" s="46"/>
      <c r="H340" s="110"/>
      <c r="I340" s="31"/>
      <c r="L340" s="184"/>
      <c r="M340" s="41"/>
      <c r="N340" s="10"/>
      <c r="W340" s="27"/>
      <c r="AF340" s="27"/>
      <c r="AG340" s="27"/>
      <c r="AH340" s="27"/>
      <c r="AI340" s="316"/>
    </row>
    <row r="341" spans="1:35" s="9" customFormat="1" ht="15.75" customHeight="1" x14ac:dyDescent="0.35">
      <c r="A341" s="11"/>
      <c r="B341" s="44"/>
      <c r="C341" s="91"/>
      <c r="D341" s="90"/>
      <c r="E341" s="104"/>
      <c r="F341" s="45"/>
      <c r="G341" s="46"/>
      <c r="H341" s="110"/>
      <c r="I341" s="31"/>
      <c r="L341" s="184"/>
      <c r="M341" s="41"/>
      <c r="N341" s="10"/>
      <c r="W341" s="27"/>
      <c r="AF341" s="27"/>
      <c r="AG341" s="27"/>
      <c r="AH341" s="27"/>
      <c r="AI341" s="316"/>
    </row>
    <row r="342" spans="1:35" s="9" customFormat="1" ht="15.75" customHeight="1" x14ac:dyDescent="0.35">
      <c r="A342" s="11"/>
      <c r="B342" s="44"/>
      <c r="C342" s="91"/>
      <c r="D342" s="90"/>
      <c r="E342" s="104"/>
      <c r="F342" s="45"/>
      <c r="G342" s="46"/>
      <c r="H342" s="110"/>
      <c r="I342" s="31"/>
      <c r="L342" s="184"/>
      <c r="M342" s="41"/>
      <c r="N342" s="10"/>
      <c r="W342" s="27"/>
      <c r="AF342" s="27"/>
      <c r="AG342" s="27"/>
      <c r="AH342" s="27"/>
      <c r="AI342" s="316"/>
    </row>
    <row r="343" spans="1:35" s="9" customFormat="1" ht="15.75" customHeight="1" x14ac:dyDescent="0.35">
      <c r="A343" s="11"/>
      <c r="B343" s="44"/>
      <c r="C343" s="91"/>
      <c r="D343" s="90"/>
      <c r="E343" s="104"/>
      <c r="F343" s="45"/>
      <c r="G343" s="46"/>
      <c r="H343" s="110"/>
      <c r="I343" s="31"/>
      <c r="L343" s="184"/>
      <c r="M343" s="41"/>
      <c r="N343" s="10"/>
      <c r="W343" s="27"/>
      <c r="AF343" s="27"/>
      <c r="AG343" s="27"/>
      <c r="AH343" s="27"/>
      <c r="AI343" s="316"/>
    </row>
    <row r="344" spans="1:35" s="9" customFormat="1" ht="15.75" customHeight="1" x14ac:dyDescent="0.35">
      <c r="A344" s="11"/>
      <c r="B344" s="44"/>
      <c r="C344" s="91"/>
      <c r="D344" s="90"/>
      <c r="E344" s="104"/>
      <c r="F344" s="45"/>
      <c r="G344" s="46"/>
      <c r="H344" s="110"/>
      <c r="I344" s="31"/>
      <c r="L344" s="184"/>
      <c r="M344" s="41"/>
      <c r="N344" s="10"/>
      <c r="W344" s="27"/>
      <c r="AF344" s="27"/>
      <c r="AG344" s="27"/>
      <c r="AH344" s="27"/>
      <c r="AI344" s="316"/>
    </row>
    <row r="345" spans="1:35" s="9" customFormat="1" ht="15.75" customHeight="1" x14ac:dyDescent="0.35">
      <c r="A345" s="11"/>
      <c r="B345" s="44"/>
      <c r="C345" s="91"/>
      <c r="D345" s="90"/>
      <c r="E345" s="104"/>
      <c r="F345" s="45"/>
      <c r="G345" s="46"/>
      <c r="H345" s="110"/>
      <c r="I345" s="31"/>
      <c r="L345" s="184"/>
      <c r="M345" s="41"/>
      <c r="N345" s="10"/>
      <c r="W345" s="27"/>
      <c r="AF345" s="27"/>
      <c r="AG345" s="27"/>
      <c r="AH345" s="27"/>
      <c r="AI345" s="316"/>
    </row>
    <row r="346" spans="1:35" s="9" customFormat="1" ht="15.75" customHeight="1" x14ac:dyDescent="0.35">
      <c r="A346" s="11"/>
      <c r="B346" s="44"/>
      <c r="C346" s="91"/>
      <c r="D346" s="90"/>
      <c r="E346" s="104"/>
      <c r="F346" s="45"/>
      <c r="G346" s="46"/>
      <c r="H346" s="110"/>
      <c r="I346" s="31"/>
      <c r="L346" s="184"/>
      <c r="M346" s="41"/>
      <c r="N346" s="10"/>
      <c r="W346" s="27"/>
      <c r="AF346" s="27"/>
      <c r="AG346" s="27"/>
      <c r="AH346" s="27"/>
      <c r="AI346" s="316"/>
    </row>
    <row r="347" spans="1:35" s="9" customFormat="1" ht="15.75" customHeight="1" x14ac:dyDescent="0.35">
      <c r="A347" s="11"/>
      <c r="B347" s="44"/>
      <c r="C347" s="91"/>
      <c r="D347" s="90"/>
      <c r="E347" s="104"/>
      <c r="F347" s="45"/>
      <c r="G347" s="46"/>
      <c r="H347" s="110"/>
      <c r="I347" s="31"/>
      <c r="L347" s="184"/>
      <c r="M347" s="41"/>
      <c r="N347" s="10"/>
      <c r="W347" s="27"/>
      <c r="AF347" s="27"/>
      <c r="AG347" s="27"/>
      <c r="AH347" s="27"/>
      <c r="AI347" s="316"/>
    </row>
    <row r="348" spans="1:35" s="9" customFormat="1" ht="15.75" customHeight="1" x14ac:dyDescent="0.35">
      <c r="A348" s="11"/>
      <c r="B348" s="44"/>
      <c r="C348" s="91"/>
      <c r="D348" s="90"/>
      <c r="E348" s="104"/>
      <c r="F348" s="45"/>
      <c r="G348" s="46"/>
      <c r="H348" s="110"/>
      <c r="I348" s="31"/>
      <c r="L348" s="184"/>
      <c r="M348" s="41"/>
      <c r="N348" s="10"/>
      <c r="W348" s="27"/>
      <c r="AF348" s="27"/>
      <c r="AG348" s="27"/>
      <c r="AH348" s="27"/>
      <c r="AI348" s="316"/>
    </row>
    <row r="349" spans="1:35" s="9" customFormat="1" ht="15.75" customHeight="1" x14ac:dyDescent="0.35">
      <c r="A349" s="11"/>
      <c r="B349" s="44"/>
      <c r="C349" s="91"/>
      <c r="D349" s="90"/>
      <c r="E349" s="104"/>
      <c r="F349" s="45"/>
      <c r="G349" s="46"/>
      <c r="H349" s="110"/>
      <c r="I349" s="31"/>
      <c r="L349" s="184"/>
      <c r="M349" s="41"/>
      <c r="N349" s="10"/>
      <c r="W349" s="27"/>
      <c r="AF349" s="27"/>
      <c r="AG349" s="27"/>
      <c r="AH349" s="27"/>
      <c r="AI349" s="316"/>
    </row>
    <row r="350" spans="1:35" s="9" customFormat="1" ht="15.75" customHeight="1" x14ac:dyDescent="0.35">
      <c r="A350" s="11"/>
      <c r="B350" s="44"/>
      <c r="C350" s="91"/>
      <c r="D350" s="90"/>
      <c r="E350" s="104"/>
      <c r="F350" s="45"/>
      <c r="G350" s="46"/>
      <c r="H350" s="110"/>
      <c r="I350" s="31"/>
      <c r="L350" s="184"/>
      <c r="M350" s="41"/>
      <c r="N350" s="10"/>
      <c r="W350" s="27"/>
      <c r="AF350" s="27"/>
      <c r="AG350" s="27"/>
      <c r="AH350" s="27"/>
      <c r="AI350" s="316"/>
    </row>
    <row r="351" spans="1:35" s="9" customFormat="1" ht="15.75" customHeight="1" x14ac:dyDescent="0.35">
      <c r="A351" s="11"/>
      <c r="B351" s="44"/>
      <c r="C351" s="91"/>
      <c r="D351" s="90"/>
      <c r="E351" s="104"/>
      <c r="F351" s="45"/>
      <c r="G351" s="46"/>
      <c r="H351" s="110"/>
      <c r="I351" s="31"/>
      <c r="L351" s="184"/>
      <c r="M351" s="41"/>
      <c r="N351" s="10"/>
      <c r="W351" s="27"/>
      <c r="AF351" s="27"/>
      <c r="AG351" s="27"/>
      <c r="AH351" s="27"/>
      <c r="AI351" s="316"/>
    </row>
    <row r="352" spans="1:35" s="9" customFormat="1" ht="15.75" customHeight="1" x14ac:dyDescent="0.35">
      <c r="A352" s="11"/>
      <c r="B352" s="44"/>
      <c r="C352" s="91"/>
      <c r="D352" s="90"/>
      <c r="E352" s="104"/>
      <c r="F352" s="45"/>
      <c r="G352" s="46"/>
      <c r="H352" s="110"/>
      <c r="I352" s="31"/>
      <c r="L352" s="184"/>
      <c r="M352" s="41"/>
      <c r="N352" s="10"/>
      <c r="W352" s="27"/>
      <c r="AF352" s="27"/>
      <c r="AG352" s="27"/>
      <c r="AH352" s="27"/>
      <c r="AI352" s="316"/>
    </row>
    <row r="353" spans="1:35" s="9" customFormat="1" ht="15.75" customHeight="1" x14ac:dyDescent="0.35">
      <c r="A353" s="11"/>
      <c r="B353" s="44"/>
      <c r="C353" s="91"/>
      <c r="D353" s="90"/>
      <c r="E353" s="104"/>
      <c r="F353" s="45"/>
      <c r="G353" s="46"/>
      <c r="H353" s="110"/>
      <c r="I353" s="31"/>
      <c r="L353" s="184"/>
      <c r="M353" s="41"/>
      <c r="N353" s="10"/>
      <c r="W353" s="27"/>
      <c r="AF353" s="27"/>
      <c r="AG353" s="27"/>
      <c r="AH353" s="27"/>
      <c r="AI353" s="316"/>
    </row>
    <row r="354" spans="1:35" s="9" customFormat="1" ht="15.75" customHeight="1" x14ac:dyDescent="0.35">
      <c r="A354" s="11"/>
      <c r="B354" s="44"/>
      <c r="C354" s="91"/>
      <c r="D354" s="90"/>
      <c r="E354" s="104"/>
      <c r="F354" s="45"/>
      <c r="G354" s="46"/>
      <c r="H354" s="110"/>
      <c r="I354" s="31"/>
      <c r="L354" s="184"/>
      <c r="M354" s="41"/>
      <c r="N354" s="10"/>
      <c r="W354" s="27"/>
      <c r="AF354" s="27"/>
      <c r="AG354" s="27"/>
      <c r="AH354" s="27"/>
      <c r="AI354" s="316"/>
    </row>
    <row r="355" spans="1:35" s="9" customFormat="1" ht="15.75" customHeight="1" x14ac:dyDescent="0.35">
      <c r="A355" s="11"/>
      <c r="B355" s="44"/>
      <c r="C355" s="91"/>
      <c r="D355" s="90"/>
      <c r="E355" s="104"/>
      <c r="F355" s="45"/>
      <c r="G355" s="46"/>
      <c r="H355" s="110"/>
      <c r="I355" s="31"/>
      <c r="L355" s="184"/>
      <c r="M355" s="41"/>
      <c r="N355" s="10"/>
      <c r="W355" s="27"/>
      <c r="AF355" s="27"/>
      <c r="AG355" s="27"/>
      <c r="AH355" s="27"/>
      <c r="AI355" s="316"/>
    </row>
    <row r="356" spans="1:35" s="9" customFormat="1" ht="15.75" customHeight="1" x14ac:dyDescent="0.35">
      <c r="A356" s="11"/>
      <c r="B356" s="44"/>
      <c r="C356" s="91"/>
      <c r="D356" s="90"/>
      <c r="E356" s="104"/>
      <c r="F356" s="45"/>
      <c r="G356" s="46"/>
      <c r="H356" s="110"/>
      <c r="I356" s="31"/>
      <c r="L356" s="184"/>
      <c r="M356" s="41"/>
      <c r="N356" s="10"/>
      <c r="W356" s="27"/>
      <c r="AF356" s="27"/>
      <c r="AG356" s="27"/>
      <c r="AH356" s="27"/>
      <c r="AI356" s="316"/>
    </row>
    <row r="357" spans="1:35" s="9" customFormat="1" ht="15.75" customHeight="1" x14ac:dyDescent="0.35">
      <c r="A357" s="11"/>
      <c r="B357" s="44"/>
      <c r="C357" s="91"/>
      <c r="D357" s="90"/>
      <c r="E357" s="104"/>
      <c r="F357" s="45"/>
      <c r="G357" s="46"/>
      <c r="H357" s="110"/>
      <c r="I357" s="31"/>
      <c r="L357" s="184"/>
      <c r="M357" s="41"/>
      <c r="N357" s="10"/>
      <c r="W357" s="27"/>
      <c r="AF357" s="27"/>
      <c r="AG357" s="27"/>
      <c r="AH357" s="27"/>
      <c r="AI357" s="316"/>
    </row>
    <row r="358" spans="1:35" s="9" customFormat="1" ht="15.75" customHeight="1" x14ac:dyDescent="0.35">
      <c r="A358" s="11"/>
      <c r="B358" s="44"/>
      <c r="C358" s="91"/>
      <c r="D358" s="90"/>
      <c r="E358" s="104"/>
      <c r="F358" s="45"/>
      <c r="G358" s="46"/>
      <c r="H358" s="110"/>
      <c r="I358" s="31"/>
      <c r="L358" s="184"/>
      <c r="M358" s="41"/>
      <c r="N358" s="10"/>
      <c r="W358" s="27"/>
      <c r="AF358" s="27"/>
      <c r="AG358" s="27"/>
      <c r="AH358" s="27"/>
      <c r="AI358" s="316"/>
    </row>
    <row r="359" spans="1:35" s="9" customFormat="1" ht="15.75" customHeight="1" x14ac:dyDescent="0.35">
      <c r="A359" s="11"/>
      <c r="B359" s="44"/>
      <c r="C359" s="91"/>
      <c r="D359" s="90"/>
      <c r="E359" s="104"/>
      <c r="F359" s="45"/>
      <c r="G359" s="46"/>
      <c r="H359" s="110"/>
      <c r="I359" s="31"/>
      <c r="L359" s="184"/>
      <c r="M359" s="41"/>
      <c r="N359" s="10"/>
      <c r="W359" s="27"/>
      <c r="AF359" s="27"/>
      <c r="AG359" s="27"/>
      <c r="AH359" s="27"/>
      <c r="AI359" s="316"/>
    </row>
    <row r="360" spans="1:35" s="9" customFormat="1" ht="15.75" customHeight="1" x14ac:dyDescent="0.35">
      <c r="A360" s="11"/>
      <c r="B360" s="44"/>
      <c r="C360" s="91"/>
      <c r="D360" s="90"/>
      <c r="E360" s="104"/>
      <c r="F360" s="45"/>
      <c r="G360" s="46"/>
      <c r="H360" s="110"/>
      <c r="I360" s="31"/>
      <c r="L360" s="184"/>
      <c r="M360" s="41"/>
      <c r="N360" s="10"/>
      <c r="W360" s="27"/>
      <c r="AF360" s="27"/>
      <c r="AG360" s="27"/>
      <c r="AH360" s="27"/>
      <c r="AI360" s="316"/>
    </row>
    <row r="361" spans="1:35" s="9" customFormat="1" ht="15.75" customHeight="1" x14ac:dyDescent="0.35">
      <c r="A361" s="11"/>
      <c r="B361" s="44"/>
      <c r="C361" s="91"/>
      <c r="D361" s="90"/>
      <c r="E361" s="104"/>
      <c r="F361" s="45"/>
      <c r="G361" s="46"/>
      <c r="H361" s="110"/>
      <c r="I361" s="31"/>
      <c r="L361" s="184"/>
      <c r="M361" s="41"/>
      <c r="N361" s="10"/>
      <c r="W361" s="27"/>
      <c r="AF361" s="27"/>
      <c r="AG361" s="27"/>
      <c r="AH361" s="27"/>
      <c r="AI361" s="316"/>
    </row>
    <row r="362" spans="1:35" s="9" customFormat="1" ht="15.75" customHeight="1" x14ac:dyDescent="0.35">
      <c r="A362" s="11"/>
      <c r="B362" s="44"/>
      <c r="C362" s="91"/>
      <c r="D362" s="90"/>
      <c r="E362" s="104"/>
      <c r="F362" s="45"/>
      <c r="G362" s="46"/>
      <c r="H362" s="110"/>
      <c r="I362" s="31"/>
      <c r="L362" s="184"/>
      <c r="M362" s="41"/>
      <c r="N362" s="10"/>
      <c r="W362" s="27"/>
      <c r="AF362" s="27"/>
      <c r="AG362" s="27"/>
      <c r="AH362" s="27"/>
      <c r="AI362" s="316"/>
    </row>
    <row r="363" spans="1:35" s="9" customFormat="1" ht="15.75" customHeight="1" x14ac:dyDescent="0.35">
      <c r="A363" s="11"/>
      <c r="B363" s="44"/>
      <c r="C363" s="91"/>
      <c r="D363" s="90"/>
      <c r="E363" s="104"/>
      <c r="F363" s="45"/>
      <c r="G363" s="46"/>
      <c r="H363" s="110"/>
      <c r="I363" s="31"/>
      <c r="L363" s="184"/>
      <c r="M363" s="41"/>
      <c r="N363" s="10"/>
      <c r="W363" s="27"/>
      <c r="AF363" s="27"/>
      <c r="AG363" s="27"/>
      <c r="AH363" s="27"/>
      <c r="AI363" s="316"/>
    </row>
    <row r="364" spans="1:35" s="9" customFormat="1" ht="15.75" customHeight="1" x14ac:dyDescent="0.35">
      <c r="A364" s="11"/>
      <c r="B364" s="44"/>
      <c r="C364" s="91"/>
      <c r="D364" s="90"/>
      <c r="E364" s="104"/>
      <c r="F364" s="45"/>
      <c r="G364" s="46"/>
      <c r="H364" s="110"/>
      <c r="I364" s="31"/>
      <c r="L364" s="184"/>
      <c r="M364" s="41"/>
      <c r="N364" s="10"/>
      <c r="W364" s="27"/>
      <c r="AF364" s="27"/>
      <c r="AG364" s="27"/>
      <c r="AH364" s="27"/>
      <c r="AI364" s="316"/>
    </row>
    <row r="365" spans="1:35" s="9" customFormat="1" ht="15.75" customHeight="1" x14ac:dyDescent="0.35">
      <c r="A365" s="11"/>
      <c r="B365" s="44"/>
      <c r="C365" s="91"/>
      <c r="D365" s="90"/>
      <c r="E365" s="104"/>
      <c r="F365" s="45"/>
      <c r="G365" s="46"/>
      <c r="H365" s="110"/>
      <c r="I365" s="31"/>
      <c r="L365" s="184"/>
      <c r="M365" s="41"/>
      <c r="N365" s="10"/>
      <c r="W365" s="27"/>
      <c r="AF365" s="27"/>
      <c r="AG365" s="27"/>
      <c r="AH365" s="27"/>
      <c r="AI365" s="316"/>
    </row>
    <row r="366" spans="1:35" s="9" customFormat="1" ht="15.75" customHeight="1" x14ac:dyDescent="0.35">
      <c r="A366" s="11"/>
      <c r="B366" s="44"/>
      <c r="C366" s="91"/>
      <c r="D366" s="90"/>
      <c r="E366" s="104"/>
      <c r="F366" s="45"/>
      <c r="G366" s="46"/>
      <c r="H366" s="110"/>
      <c r="I366" s="31"/>
      <c r="L366" s="184"/>
      <c r="M366" s="41"/>
      <c r="N366" s="10"/>
      <c r="W366" s="27"/>
      <c r="AF366" s="27"/>
      <c r="AG366" s="27"/>
      <c r="AH366" s="27"/>
      <c r="AI366" s="316"/>
    </row>
    <row r="367" spans="1:35" s="9" customFormat="1" ht="15.75" customHeight="1" x14ac:dyDescent="0.35">
      <c r="A367" s="11"/>
      <c r="B367" s="44"/>
      <c r="C367" s="91"/>
      <c r="D367" s="90"/>
      <c r="E367" s="104"/>
      <c r="F367" s="45"/>
      <c r="G367" s="46"/>
      <c r="H367" s="110"/>
      <c r="I367" s="31"/>
      <c r="L367" s="184"/>
      <c r="M367" s="41"/>
      <c r="N367" s="10"/>
      <c r="W367" s="27"/>
      <c r="AF367" s="27"/>
      <c r="AG367" s="27"/>
      <c r="AH367" s="27"/>
      <c r="AI367" s="316"/>
    </row>
    <row r="368" spans="1:35" s="9" customFormat="1" ht="15.75" customHeight="1" x14ac:dyDescent="0.35">
      <c r="A368" s="11"/>
      <c r="B368" s="44"/>
      <c r="C368" s="91"/>
      <c r="D368" s="90"/>
      <c r="E368" s="104"/>
      <c r="F368" s="45"/>
      <c r="G368" s="46"/>
      <c r="H368" s="110"/>
      <c r="I368" s="31"/>
      <c r="L368" s="184"/>
      <c r="M368" s="41"/>
      <c r="N368" s="10"/>
      <c r="W368" s="27"/>
      <c r="AF368" s="27"/>
      <c r="AG368" s="27"/>
      <c r="AH368" s="27"/>
      <c r="AI368" s="316"/>
    </row>
    <row r="369" spans="1:35" s="9" customFormat="1" ht="15.75" customHeight="1" x14ac:dyDescent="0.35">
      <c r="A369" s="11"/>
      <c r="B369" s="44"/>
      <c r="C369" s="91"/>
      <c r="D369" s="90"/>
      <c r="E369" s="104"/>
      <c r="F369" s="45"/>
      <c r="G369" s="46"/>
      <c r="H369" s="110"/>
      <c r="I369" s="31"/>
      <c r="L369" s="184"/>
      <c r="M369" s="41"/>
      <c r="N369" s="10"/>
      <c r="W369" s="27"/>
      <c r="AF369" s="27"/>
      <c r="AG369" s="27"/>
      <c r="AH369" s="27"/>
      <c r="AI369" s="316"/>
    </row>
    <row r="370" spans="1:35" s="9" customFormat="1" ht="15.75" customHeight="1" x14ac:dyDescent="0.35">
      <c r="A370" s="11"/>
      <c r="B370" s="44"/>
      <c r="C370" s="91"/>
      <c r="D370" s="90"/>
      <c r="E370" s="104"/>
      <c r="F370" s="45"/>
      <c r="G370" s="46"/>
      <c r="H370" s="110"/>
      <c r="I370" s="31"/>
      <c r="L370" s="184"/>
      <c r="M370" s="41"/>
      <c r="N370" s="10"/>
      <c r="W370" s="27"/>
      <c r="AF370" s="27"/>
      <c r="AG370" s="27"/>
      <c r="AH370" s="27"/>
      <c r="AI370" s="316"/>
    </row>
    <row r="371" spans="1:35" s="9" customFormat="1" ht="15.75" customHeight="1" x14ac:dyDescent="0.35">
      <c r="A371" s="11"/>
      <c r="B371" s="44"/>
      <c r="C371" s="91"/>
      <c r="D371" s="90"/>
      <c r="E371" s="104"/>
      <c r="F371" s="45"/>
      <c r="G371" s="46"/>
      <c r="H371" s="110"/>
      <c r="I371" s="31"/>
      <c r="L371" s="184"/>
      <c r="M371" s="41"/>
      <c r="N371" s="10"/>
      <c r="W371" s="27"/>
      <c r="AF371" s="27"/>
      <c r="AG371" s="27"/>
      <c r="AH371" s="27"/>
      <c r="AI371" s="316"/>
    </row>
    <row r="372" spans="1:35" s="9" customFormat="1" ht="15.75" customHeight="1" x14ac:dyDescent="0.35">
      <c r="A372" s="11"/>
      <c r="B372" s="44"/>
      <c r="C372" s="91"/>
      <c r="D372" s="90"/>
      <c r="E372" s="104"/>
      <c r="F372" s="45"/>
      <c r="G372" s="46"/>
      <c r="H372" s="110"/>
      <c r="I372" s="31"/>
      <c r="L372" s="184"/>
      <c r="M372" s="41"/>
      <c r="N372" s="10"/>
      <c r="W372" s="27"/>
      <c r="AF372" s="27"/>
      <c r="AG372" s="27"/>
      <c r="AH372" s="27"/>
      <c r="AI372" s="316"/>
    </row>
    <row r="373" spans="1:35" s="9" customFormat="1" ht="15.75" customHeight="1" x14ac:dyDescent="0.35">
      <c r="A373" s="11"/>
      <c r="B373" s="44"/>
      <c r="C373" s="91"/>
      <c r="D373" s="90"/>
      <c r="E373" s="104"/>
      <c r="F373" s="45"/>
      <c r="G373" s="46"/>
      <c r="H373" s="110"/>
      <c r="I373" s="31"/>
      <c r="L373" s="184"/>
      <c r="M373" s="41"/>
      <c r="N373" s="10"/>
      <c r="W373" s="27"/>
      <c r="AF373" s="27"/>
      <c r="AG373" s="27"/>
      <c r="AH373" s="27"/>
      <c r="AI373" s="316"/>
    </row>
    <row r="374" spans="1:35" s="9" customFormat="1" ht="15.75" customHeight="1" x14ac:dyDescent="0.35">
      <c r="A374" s="11"/>
      <c r="B374" s="44"/>
      <c r="C374" s="91"/>
      <c r="D374" s="90"/>
      <c r="E374" s="104"/>
      <c r="F374" s="45"/>
      <c r="G374" s="46"/>
      <c r="H374" s="110"/>
      <c r="I374" s="31"/>
      <c r="L374" s="184"/>
      <c r="M374" s="41"/>
      <c r="N374" s="10"/>
      <c r="W374" s="27"/>
      <c r="AF374" s="27"/>
      <c r="AG374" s="27"/>
      <c r="AH374" s="27"/>
      <c r="AI374" s="316"/>
    </row>
    <row r="375" spans="1:35" s="9" customFormat="1" ht="15.75" customHeight="1" x14ac:dyDescent="0.35">
      <c r="A375" s="11"/>
      <c r="B375" s="44"/>
      <c r="C375" s="91"/>
      <c r="D375" s="90"/>
      <c r="E375" s="104"/>
      <c r="F375" s="45"/>
      <c r="G375" s="46"/>
      <c r="H375" s="110"/>
      <c r="I375" s="31"/>
      <c r="L375" s="184"/>
      <c r="M375" s="41"/>
      <c r="N375" s="10"/>
      <c r="W375" s="27"/>
      <c r="AF375" s="27"/>
      <c r="AG375" s="27"/>
      <c r="AH375" s="27"/>
      <c r="AI375" s="316"/>
    </row>
    <row r="376" spans="1:35" s="9" customFormat="1" ht="15.75" customHeight="1" x14ac:dyDescent="0.35">
      <c r="A376" s="11"/>
      <c r="B376" s="44"/>
      <c r="C376" s="91"/>
      <c r="D376" s="90"/>
      <c r="E376" s="104"/>
      <c r="F376" s="45"/>
      <c r="G376" s="46"/>
      <c r="H376" s="110"/>
      <c r="I376" s="31"/>
      <c r="L376" s="184"/>
      <c r="M376" s="41"/>
      <c r="N376" s="10"/>
      <c r="W376" s="27"/>
      <c r="AF376" s="27"/>
      <c r="AG376" s="27"/>
      <c r="AH376" s="27"/>
      <c r="AI376" s="316"/>
    </row>
    <row r="377" spans="1:35" s="9" customFormat="1" ht="15.75" customHeight="1" x14ac:dyDescent="0.35">
      <c r="A377" s="11"/>
      <c r="B377" s="44"/>
      <c r="C377" s="91"/>
      <c r="D377" s="90"/>
      <c r="E377" s="104"/>
      <c r="F377" s="45"/>
      <c r="G377" s="46"/>
      <c r="H377" s="110"/>
      <c r="I377" s="31"/>
      <c r="L377" s="184"/>
      <c r="M377" s="41"/>
      <c r="N377" s="10"/>
      <c r="W377" s="27"/>
      <c r="AF377" s="27"/>
      <c r="AG377" s="27"/>
      <c r="AH377" s="27"/>
      <c r="AI377" s="316"/>
    </row>
    <row r="378" spans="1:35" s="9" customFormat="1" ht="15.75" customHeight="1" x14ac:dyDescent="0.35">
      <c r="A378" s="11"/>
      <c r="B378" s="44"/>
      <c r="C378" s="91"/>
      <c r="D378" s="90"/>
      <c r="E378" s="104"/>
      <c r="F378" s="45"/>
      <c r="G378" s="46"/>
      <c r="H378" s="110"/>
      <c r="I378" s="31"/>
      <c r="L378" s="184"/>
      <c r="M378" s="41"/>
      <c r="N378" s="10"/>
      <c r="W378" s="27"/>
      <c r="AF378" s="27"/>
      <c r="AG378" s="27"/>
      <c r="AH378" s="27"/>
      <c r="AI378" s="316"/>
    </row>
    <row r="379" spans="1:35" s="9" customFormat="1" ht="15.75" customHeight="1" x14ac:dyDescent="0.35">
      <c r="A379" s="11"/>
      <c r="B379" s="44"/>
      <c r="C379" s="91"/>
      <c r="D379" s="90"/>
      <c r="E379" s="104"/>
      <c r="F379" s="45"/>
      <c r="G379" s="46"/>
      <c r="H379" s="110"/>
      <c r="I379" s="31"/>
      <c r="L379" s="184"/>
      <c r="M379" s="41"/>
      <c r="N379" s="10"/>
      <c r="W379" s="27"/>
      <c r="AF379" s="27"/>
      <c r="AG379" s="27"/>
      <c r="AH379" s="27"/>
      <c r="AI379" s="316"/>
    </row>
    <row r="380" spans="1:35" s="9" customFormat="1" ht="15.75" customHeight="1" x14ac:dyDescent="0.35">
      <c r="A380" s="11"/>
      <c r="B380" s="44"/>
      <c r="C380" s="91"/>
      <c r="D380" s="90"/>
      <c r="E380" s="104"/>
      <c r="F380" s="45"/>
      <c r="G380" s="46"/>
      <c r="H380" s="110"/>
      <c r="I380" s="31"/>
      <c r="L380" s="184"/>
      <c r="M380" s="41"/>
      <c r="N380" s="10"/>
      <c r="W380" s="27"/>
      <c r="AF380" s="27"/>
      <c r="AG380" s="27"/>
      <c r="AH380" s="27"/>
      <c r="AI380" s="316"/>
    </row>
    <row r="381" spans="1:35" s="9" customFormat="1" ht="15.75" customHeight="1" x14ac:dyDescent="0.35">
      <c r="A381" s="11"/>
      <c r="B381" s="44"/>
      <c r="C381" s="91"/>
      <c r="D381" s="90"/>
      <c r="E381" s="104"/>
      <c r="F381" s="45"/>
      <c r="G381" s="46"/>
      <c r="H381" s="110"/>
      <c r="I381" s="31"/>
      <c r="L381" s="184"/>
      <c r="M381" s="41"/>
      <c r="N381" s="10"/>
      <c r="W381" s="27"/>
      <c r="AF381" s="27"/>
      <c r="AG381" s="27"/>
      <c r="AH381" s="27"/>
      <c r="AI381" s="316"/>
    </row>
    <row r="382" spans="1:35" s="9" customFormat="1" ht="15.75" customHeight="1" x14ac:dyDescent="0.35">
      <c r="A382" s="11"/>
      <c r="B382" s="44"/>
      <c r="C382" s="91"/>
      <c r="D382" s="90"/>
      <c r="E382" s="104"/>
      <c r="F382" s="45"/>
      <c r="G382" s="46"/>
      <c r="H382" s="110"/>
      <c r="I382" s="31"/>
      <c r="L382" s="184"/>
      <c r="M382" s="41"/>
      <c r="N382" s="10"/>
      <c r="W382" s="27"/>
      <c r="AF382" s="27"/>
      <c r="AG382" s="27"/>
      <c r="AH382" s="27"/>
      <c r="AI382" s="316"/>
    </row>
    <row r="383" spans="1:35" s="9" customFormat="1" ht="15.75" customHeight="1" x14ac:dyDescent="0.35">
      <c r="A383" s="11"/>
      <c r="B383" s="44"/>
      <c r="C383" s="91"/>
      <c r="D383" s="90"/>
      <c r="E383" s="104"/>
      <c r="F383" s="45"/>
      <c r="G383" s="46"/>
      <c r="H383" s="110"/>
      <c r="I383" s="31"/>
      <c r="L383" s="184"/>
      <c r="M383" s="41"/>
      <c r="N383" s="10"/>
      <c r="W383" s="27"/>
      <c r="AF383" s="27"/>
      <c r="AG383" s="27"/>
      <c r="AH383" s="27"/>
      <c r="AI383" s="316"/>
    </row>
    <row r="384" spans="1:35" s="9" customFormat="1" ht="15.75" customHeight="1" x14ac:dyDescent="0.35">
      <c r="A384" s="11"/>
      <c r="B384" s="44"/>
      <c r="C384" s="91"/>
      <c r="D384" s="90"/>
      <c r="E384" s="104"/>
      <c r="F384" s="45"/>
      <c r="G384" s="46"/>
      <c r="H384" s="110"/>
      <c r="I384" s="31"/>
      <c r="L384" s="184"/>
      <c r="M384" s="41"/>
      <c r="N384" s="10"/>
      <c r="W384" s="27"/>
      <c r="AF384" s="27"/>
      <c r="AG384" s="27"/>
      <c r="AH384" s="27"/>
      <c r="AI384" s="316"/>
    </row>
    <row r="385" spans="1:35" s="9" customFormat="1" ht="15.75" customHeight="1" x14ac:dyDescent="0.35">
      <c r="A385" s="11"/>
      <c r="B385" s="44"/>
      <c r="C385" s="91"/>
      <c r="D385" s="90"/>
      <c r="E385" s="104"/>
      <c r="F385" s="45"/>
      <c r="G385" s="46"/>
      <c r="H385" s="110"/>
      <c r="I385" s="31"/>
      <c r="L385" s="184"/>
      <c r="M385" s="41"/>
      <c r="N385" s="10"/>
      <c r="W385" s="27"/>
      <c r="AF385" s="27"/>
      <c r="AG385" s="27"/>
      <c r="AH385" s="27"/>
      <c r="AI385" s="316"/>
    </row>
    <row r="386" spans="1:35" s="9" customFormat="1" ht="15.75" customHeight="1" x14ac:dyDescent="0.35">
      <c r="A386" s="11"/>
      <c r="B386" s="44"/>
      <c r="C386" s="91"/>
      <c r="D386" s="90"/>
      <c r="E386" s="104"/>
      <c r="F386" s="45"/>
      <c r="G386" s="46"/>
      <c r="H386" s="110"/>
      <c r="I386" s="31"/>
      <c r="L386" s="184"/>
      <c r="M386" s="41"/>
      <c r="N386" s="10"/>
      <c r="W386" s="27"/>
      <c r="AF386" s="27"/>
      <c r="AG386" s="27"/>
      <c r="AH386" s="27"/>
      <c r="AI386" s="316"/>
    </row>
    <row r="387" spans="1:35" s="9" customFormat="1" ht="15.75" customHeight="1" x14ac:dyDescent="0.35">
      <c r="A387" s="11"/>
      <c r="B387" s="44"/>
      <c r="C387" s="91"/>
      <c r="D387" s="90"/>
      <c r="E387" s="104"/>
      <c r="F387" s="45"/>
      <c r="G387" s="46"/>
      <c r="H387" s="110"/>
      <c r="I387" s="31"/>
      <c r="L387" s="184"/>
      <c r="M387" s="41"/>
      <c r="N387" s="10"/>
      <c r="W387" s="27"/>
      <c r="AF387" s="27"/>
      <c r="AG387" s="27"/>
      <c r="AH387" s="27"/>
      <c r="AI387" s="316"/>
    </row>
    <row r="388" spans="1:35" s="9" customFormat="1" ht="15.75" customHeight="1" x14ac:dyDescent="0.35">
      <c r="A388" s="11"/>
      <c r="B388" s="44"/>
      <c r="C388" s="91"/>
      <c r="D388" s="90"/>
      <c r="E388" s="104"/>
      <c r="F388" s="45"/>
      <c r="G388" s="46"/>
      <c r="H388" s="110"/>
      <c r="I388" s="31"/>
      <c r="L388" s="184"/>
      <c r="M388" s="41"/>
      <c r="N388" s="10"/>
      <c r="W388" s="27"/>
      <c r="AF388" s="27"/>
      <c r="AG388" s="27"/>
      <c r="AH388" s="27"/>
      <c r="AI388" s="316"/>
    </row>
    <row r="389" spans="1:35" s="9" customFormat="1" ht="15.75" customHeight="1" x14ac:dyDescent="0.35">
      <c r="A389" s="11"/>
      <c r="B389" s="44"/>
      <c r="C389" s="91"/>
      <c r="D389" s="90"/>
      <c r="E389" s="104"/>
      <c r="F389" s="45"/>
      <c r="G389" s="46"/>
      <c r="H389" s="110"/>
      <c r="I389" s="31"/>
      <c r="L389" s="184"/>
      <c r="M389" s="41"/>
      <c r="N389" s="10"/>
      <c r="W389" s="27"/>
      <c r="AF389" s="27"/>
      <c r="AG389" s="27"/>
      <c r="AH389" s="27"/>
      <c r="AI389" s="316"/>
    </row>
    <row r="390" spans="1:35" s="9" customFormat="1" ht="15.75" customHeight="1" x14ac:dyDescent="0.35">
      <c r="A390" s="11"/>
      <c r="B390" s="44"/>
      <c r="C390" s="91"/>
      <c r="D390" s="90"/>
      <c r="E390" s="104"/>
      <c r="F390" s="45"/>
      <c r="G390" s="46"/>
      <c r="H390" s="110"/>
      <c r="I390" s="31"/>
      <c r="L390" s="184"/>
      <c r="M390" s="41"/>
      <c r="N390" s="10"/>
      <c r="W390" s="27"/>
      <c r="AF390" s="27"/>
      <c r="AG390" s="27"/>
      <c r="AH390" s="27"/>
      <c r="AI390" s="316"/>
    </row>
    <row r="391" spans="1:35" s="9" customFormat="1" ht="15.75" customHeight="1" x14ac:dyDescent="0.35">
      <c r="A391" s="11"/>
      <c r="B391" s="44"/>
      <c r="C391" s="91"/>
      <c r="D391" s="90"/>
      <c r="E391" s="104"/>
      <c r="F391" s="45"/>
      <c r="G391" s="46"/>
      <c r="H391" s="110"/>
      <c r="I391" s="31"/>
      <c r="L391" s="184"/>
      <c r="M391" s="41"/>
      <c r="N391" s="10"/>
      <c r="W391" s="27"/>
      <c r="AF391" s="27"/>
      <c r="AG391" s="27"/>
      <c r="AH391" s="27"/>
      <c r="AI391" s="316"/>
    </row>
    <row r="392" spans="1:35" s="9" customFormat="1" ht="15.75" customHeight="1" x14ac:dyDescent="0.35">
      <c r="A392" s="11"/>
      <c r="B392" s="44"/>
      <c r="C392" s="91"/>
      <c r="D392" s="90"/>
      <c r="E392" s="104"/>
      <c r="F392" s="45"/>
      <c r="G392" s="46"/>
      <c r="H392" s="110"/>
      <c r="I392" s="31"/>
      <c r="L392" s="184"/>
      <c r="M392" s="41"/>
      <c r="N392" s="10"/>
      <c r="W392" s="27"/>
      <c r="AF392" s="27"/>
      <c r="AG392" s="27"/>
      <c r="AH392" s="27"/>
      <c r="AI392" s="316"/>
    </row>
    <row r="393" spans="1:35" s="9" customFormat="1" ht="15.75" customHeight="1" x14ac:dyDescent="0.35">
      <c r="A393" s="11"/>
      <c r="B393" s="44"/>
      <c r="C393" s="91"/>
      <c r="D393" s="90"/>
      <c r="E393" s="104"/>
      <c r="F393" s="45"/>
      <c r="G393" s="46"/>
      <c r="H393" s="110"/>
      <c r="I393" s="31"/>
      <c r="L393" s="184"/>
      <c r="M393" s="41"/>
      <c r="N393" s="10"/>
      <c r="W393" s="27"/>
      <c r="AF393" s="27"/>
      <c r="AG393" s="27"/>
      <c r="AH393" s="27"/>
      <c r="AI393" s="316"/>
    </row>
    <row r="394" spans="1:35" s="9" customFormat="1" ht="15.75" customHeight="1" x14ac:dyDescent="0.35">
      <c r="A394" s="11"/>
      <c r="B394" s="44"/>
      <c r="C394" s="91"/>
      <c r="D394" s="90"/>
      <c r="E394" s="104"/>
      <c r="F394" s="45"/>
      <c r="G394" s="46"/>
      <c r="H394" s="110"/>
      <c r="I394" s="31"/>
      <c r="L394" s="184"/>
      <c r="M394" s="41"/>
      <c r="N394" s="10"/>
      <c r="W394" s="27"/>
      <c r="AF394" s="27"/>
      <c r="AG394" s="27"/>
      <c r="AH394" s="27"/>
      <c r="AI394" s="316"/>
    </row>
    <row r="395" spans="1:35" s="9" customFormat="1" ht="15.75" customHeight="1" x14ac:dyDescent="0.35">
      <c r="A395" s="11"/>
      <c r="B395" s="44"/>
      <c r="C395" s="91"/>
      <c r="D395" s="90"/>
      <c r="E395" s="104"/>
      <c r="F395" s="45"/>
      <c r="G395" s="46"/>
      <c r="H395" s="110"/>
      <c r="I395" s="31"/>
      <c r="L395" s="184"/>
      <c r="M395" s="41"/>
      <c r="N395" s="10"/>
      <c r="W395" s="27"/>
      <c r="AF395" s="27"/>
      <c r="AG395" s="27"/>
      <c r="AH395" s="27"/>
      <c r="AI395" s="316"/>
    </row>
    <row r="396" spans="1:35" s="9" customFormat="1" ht="15.75" customHeight="1" x14ac:dyDescent="0.35">
      <c r="A396" s="11"/>
      <c r="B396" s="44"/>
      <c r="C396" s="91"/>
      <c r="D396" s="90"/>
      <c r="E396" s="104"/>
      <c r="F396" s="45"/>
      <c r="G396" s="46"/>
      <c r="H396" s="110"/>
      <c r="I396" s="31"/>
      <c r="L396" s="184"/>
      <c r="M396" s="41"/>
      <c r="N396" s="10"/>
      <c r="W396" s="27"/>
      <c r="AF396" s="27"/>
      <c r="AG396" s="27"/>
      <c r="AH396" s="27"/>
      <c r="AI396" s="316"/>
    </row>
    <row r="397" spans="1:35" s="9" customFormat="1" ht="15.75" customHeight="1" x14ac:dyDescent="0.35">
      <c r="A397" s="11"/>
      <c r="B397" s="44"/>
      <c r="C397" s="91"/>
      <c r="D397" s="90"/>
      <c r="E397" s="104"/>
      <c r="F397" s="45"/>
      <c r="G397" s="46"/>
      <c r="H397" s="110"/>
      <c r="I397" s="31"/>
      <c r="L397" s="184"/>
      <c r="M397" s="41"/>
      <c r="N397" s="10"/>
      <c r="W397" s="27"/>
      <c r="AF397" s="27"/>
      <c r="AG397" s="27"/>
      <c r="AH397" s="27"/>
      <c r="AI397" s="316"/>
    </row>
    <row r="398" spans="1:35" s="9" customFormat="1" ht="15.75" customHeight="1" x14ac:dyDescent="0.35">
      <c r="A398" s="11"/>
      <c r="B398" s="44"/>
      <c r="C398" s="91"/>
      <c r="D398" s="90"/>
      <c r="E398" s="104"/>
      <c r="F398" s="45"/>
      <c r="G398" s="46"/>
      <c r="H398" s="110"/>
      <c r="I398" s="31"/>
      <c r="L398" s="184"/>
      <c r="M398" s="41"/>
      <c r="N398" s="10"/>
      <c r="W398" s="27"/>
      <c r="AF398" s="27"/>
      <c r="AG398" s="27"/>
      <c r="AH398" s="27"/>
      <c r="AI398" s="316"/>
    </row>
    <row r="399" spans="1:35" s="9" customFormat="1" ht="15.75" customHeight="1" x14ac:dyDescent="0.35">
      <c r="A399" s="11"/>
      <c r="B399" s="44"/>
      <c r="C399" s="91"/>
      <c r="D399" s="90"/>
      <c r="E399" s="104"/>
      <c r="F399" s="45"/>
      <c r="G399" s="46"/>
      <c r="H399" s="110"/>
      <c r="I399" s="31"/>
      <c r="L399" s="184"/>
      <c r="M399" s="41"/>
      <c r="N399" s="10"/>
      <c r="W399" s="27"/>
      <c r="AF399" s="27"/>
      <c r="AG399" s="27"/>
      <c r="AH399" s="27"/>
      <c r="AI399" s="316"/>
    </row>
    <row r="400" spans="1:35" s="9" customFormat="1" ht="15.75" customHeight="1" x14ac:dyDescent="0.35">
      <c r="A400" s="11"/>
      <c r="B400" s="44"/>
      <c r="C400" s="91"/>
      <c r="D400" s="90"/>
      <c r="E400" s="104"/>
      <c r="F400" s="45"/>
      <c r="G400" s="46"/>
      <c r="H400" s="110"/>
      <c r="I400" s="31"/>
      <c r="L400" s="184"/>
      <c r="M400" s="41"/>
      <c r="N400" s="10"/>
      <c r="W400" s="27"/>
      <c r="AF400" s="27"/>
      <c r="AG400" s="27"/>
      <c r="AH400" s="27"/>
      <c r="AI400" s="316"/>
    </row>
    <row r="401" spans="1:35" s="9" customFormat="1" ht="15.75" customHeight="1" x14ac:dyDescent="0.35">
      <c r="A401" s="11"/>
      <c r="B401" s="44"/>
      <c r="C401" s="91"/>
      <c r="D401" s="90"/>
      <c r="E401" s="104"/>
      <c r="F401" s="45"/>
      <c r="G401" s="46"/>
      <c r="H401" s="110"/>
      <c r="I401" s="31"/>
      <c r="L401" s="184"/>
      <c r="M401" s="41"/>
      <c r="N401" s="10"/>
      <c r="W401" s="27"/>
      <c r="AF401" s="27"/>
      <c r="AG401" s="27"/>
      <c r="AH401" s="27"/>
      <c r="AI401" s="316"/>
    </row>
    <row r="402" spans="1:35" s="9" customFormat="1" ht="15.75" customHeight="1" x14ac:dyDescent="0.35">
      <c r="A402" s="11"/>
      <c r="B402" s="44"/>
      <c r="C402" s="91"/>
      <c r="D402" s="90"/>
      <c r="E402" s="104"/>
      <c r="F402" s="45"/>
      <c r="G402" s="46"/>
      <c r="H402" s="110"/>
      <c r="I402" s="31"/>
      <c r="L402" s="184"/>
      <c r="M402" s="41"/>
      <c r="N402" s="10"/>
      <c r="W402" s="27"/>
      <c r="AF402" s="27"/>
      <c r="AG402" s="27"/>
      <c r="AH402" s="27"/>
      <c r="AI402" s="316"/>
    </row>
    <row r="403" spans="1:35" s="9" customFormat="1" ht="15.75" customHeight="1" x14ac:dyDescent="0.35">
      <c r="A403" s="11"/>
      <c r="B403" s="44"/>
      <c r="C403" s="91"/>
      <c r="D403" s="90"/>
      <c r="E403" s="104"/>
      <c r="F403" s="45"/>
      <c r="G403" s="46"/>
      <c r="H403" s="110"/>
      <c r="I403" s="31"/>
      <c r="L403" s="184"/>
      <c r="M403" s="41"/>
      <c r="N403" s="10"/>
      <c r="W403" s="27"/>
      <c r="AF403" s="27"/>
      <c r="AG403" s="27"/>
      <c r="AH403" s="27"/>
      <c r="AI403" s="316"/>
    </row>
    <row r="404" spans="1:35" s="9" customFormat="1" ht="15.75" customHeight="1" x14ac:dyDescent="0.35">
      <c r="A404" s="11"/>
      <c r="B404" s="44"/>
      <c r="C404" s="91"/>
      <c r="D404" s="90"/>
      <c r="E404" s="104"/>
      <c r="F404" s="45"/>
      <c r="G404" s="46"/>
      <c r="H404" s="110"/>
      <c r="I404" s="31"/>
      <c r="L404" s="184"/>
      <c r="M404" s="41"/>
      <c r="N404" s="10"/>
      <c r="W404" s="27"/>
      <c r="AF404" s="27"/>
      <c r="AG404" s="27"/>
      <c r="AH404" s="27"/>
      <c r="AI404" s="316"/>
    </row>
    <row r="405" spans="1:35" s="9" customFormat="1" ht="15.75" customHeight="1" x14ac:dyDescent="0.35">
      <c r="A405" s="11"/>
      <c r="B405" s="44"/>
      <c r="C405" s="91"/>
      <c r="D405" s="90"/>
      <c r="E405" s="104"/>
      <c r="F405" s="45"/>
      <c r="G405" s="46"/>
      <c r="H405" s="110"/>
      <c r="I405" s="31"/>
      <c r="L405" s="184"/>
      <c r="M405" s="41"/>
      <c r="N405" s="10"/>
      <c r="W405" s="27"/>
      <c r="AF405" s="27"/>
      <c r="AG405" s="27"/>
      <c r="AH405" s="27"/>
      <c r="AI405" s="316"/>
    </row>
    <row r="406" spans="1:35" s="9" customFormat="1" ht="15.75" customHeight="1" x14ac:dyDescent="0.35">
      <c r="A406" s="11"/>
      <c r="B406" s="44"/>
      <c r="C406" s="91"/>
      <c r="D406" s="90"/>
      <c r="E406" s="104"/>
      <c r="F406" s="45"/>
      <c r="G406" s="46"/>
      <c r="H406" s="110"/>
      <c r="I406" s="31"/>
      <c r="L406" s="184"/>
      <c r="M406" s="41"/>
      <c r="N406" s="10"/>
      <c r="W406" s="27"/>
      <c r="AF406" s="27"/>
      <c r="AG406" s="27"/>
      <c r="AH406" s="27"/>
      <c r="AI406" s="316"/>
    </row>
    <row r="407" spans="1:35" s="9" customFormat="1" ht="15.75" customHeight="1" x14ac:dyDescent="0.35">
      <c r="A407" s="11"/>
      <c r="B407" s="44"/>
      <c r="C407" s="91"/>
      <c r="D407" s="90"/>
      <c r="E407" s="104"/>
      <c r="F407" s="45"/>
      <c r="G407" s="46"/>
      <c r="H407" s="110"/>
      <c r="I407" s="31"/>
      <c r="L407" s="184"/>
      <c r="M407" s="41"/>
      <c r="N407" s="10"/>
      <c r="W407" s="27"/>
      <c r="AF407" s="27"/>
      <c r="AG407" s="27"/>
      <c r="AH407" s="27"/>
      <c r="AI407" s="316"/>
    </row>
    <row r="408" spans="1:35" s="9" customFormat="1" ht="15.75" customHeight="1" x14ac:dyDescent="0.35">
      <c r="A408" s="11"/>
      <c r="B408" s="44"/>
      <c r="C408" s="91"/>
      <c r="D408" s="90"/>
      <c r="E408" s="104"/>
      <c r="F408" s="45"/>
      <c r="G408" s="46"/>
      <c r="H408" s="110"/>
      <c r="I408" s="31"/>
      <c r="L408" s="184"/>
      <c r="M408" s="41"/>
      <c r="N408" s="10"/>
      <c r="W408" s="27"/>
      <c r="AF408" s="27"/>
      <c r="AG408" s="27"/>
      <c r="AH408" s="27"/>
      <c r="AI408" s="316"/>
    </row>
    <row r="409" spans="1:35" s="9" customFormat="1" ht="15.75" customHeight="1" x14ac:dyDescent="0.35">
      <c r="A409" s="11"/>
      <c r="B409" s="44"/>
      <c r="C409" s="91"/>
      <c r="D409" s="90"/>
      <c r="E409" s="104"/>
      <c r="F409" s="45"/>
      <c r="G409" s="46"/>
      <c r="H409" s="110"/>
      <c r="I409" s="31"/>
      <c r="L409" s="184"/>
      <c r="M409" s="41"/>
      <c r="N409" s="10"/>
      <c r="W409" s="27"/>
      <c r="AF409" s="27"/>
      <c r="AG409" s="27"/>
      <c r="AH409" s="27"/>
      <c r="AI409" s="316"/>
    </row>
    <row r="410" spans="1:35" s="9" customFormat="1" ht="15.75" customHeight="1" x14ac:dyDescent="0.35">
      <c r="A410" s="11"/>
      <c r="B410" s="44"/>
      <c r="C410" s="91"/>
      <c r="D410" s="90"/>
      <c r="E410" s="104"/>
      <c r="F410" s="45"/>
      <c r="G410" s="46"/>
      <c r="H410" s="110"/>
      <c r="I410" s="31"/>
      <c r="L410" s="184"/>
      <c r="M410" s="41"/>
      <c r="N410" s="10"/>
      <c r="W410" s="27"/>
      <c r="AF410" s="27"/>
      <c r="AG410" s="27"/>
      <c r="AH410" s="27"/>
      <c r="AI410" s="316"/>
    </row>
    <row r="411" spans="1:35" s="9" customFormat="1" ht="15.75" customHeight="1" x14ac:dyDescent="0.35">
      <c r="A411" s="11"/>
      <c r="B411" s="44"/>
      <c r="C411" s="91"/>
      <c r="D411" s="90"/>
      <c r="E411" s="104"/>
      <c r="F411" s="45"/>
      <c r="G411" s="46"/>
      <c r="H411" s="110"/>
      <c r="I411" s="31"/>
      <c r="L411" s="184"/>
      <c r="M411" s="41"/>
      <c r="N411" s="10"/>
      <c r="W411" s="27"/>
      <c r="AF411" s="27"/>
      <c r="AG411" s="27"/>
      <c r="AH411" s="27"/>
      <c r="AI411" s="316"/>
    </row>
    <row r="412" spans="1:35" s="9" customFormat="1" ht="15.75" customHeight="1" x14ac:dyDescent="0.35">
      <c r="A412" s="11"/>
      <c r="B412" s="44"/>
      <c r="C412" s="91"/>
      <c r="D412" s="90"/>
      <c r="E412" s="104"/>
      <c r="F412" s="45"/>
      <c r="G412" s="46"/>
      <c r="H412" s="110"/>
      <c r="I412" s="31"/>
      <c r="L412" s="184"/>
      <c r="M412" s="41"/>
      <c r="N412" s="10"/>
      <c r="W412" s="27"/>
      <c r="AF412" s="27"/>
      <c r="AG412" s="27"/>
      <c r="AH412" s="27"/>
      <c r="AI412" s="316"/>
    </row>
    <row r="413" spans="1:35" s="9" customFormat="1" ht="15.75" customHeight="1" x14ac:dyDescent="0.35">
      <c r="A413" s="11"/>
      <c r="B413" s="44"/>
      <c r="C413" s="91"/>
      <c r="D413" s="90"/>
      <c r="E413" s="104"/>
      <c r="F413" s="45"/>
      <c r="G413" s="46"/>
      <c r="H413" s="110"/>
      <c r="I413" s="31"/>
      <c r="L413" s="184"/>
      <c r="M413" s="41"/>
      <c r="N413" s="10"/>
      <c r="W413" s="27"/>
      <c r="AF413" s="27"/>
      <c r="AG413" s="27"/>
      <c r="AH413" s="27"/>
      <c r="AI413" s="316"/>
    </row>
    <row r="414" spans="1:35" s="9" customFormat="1" ht="15.75" customHeight="1" x14ac:dyDescent="0.35">
      <c r="A414" s="11"/>
      <c r="B414" s="44"/>
      <c r="C414" s="91"/>
      <c r="D414" s="90"/>
      <c r="E414" s="104"/>
      <c r="F414" s="45"/>
      <c r="G414" s="46"/>
      <c r="H414" s="110"/>
      <c r="I414" s="31"/>
      <c r="L414" s="184"/>
      <c r="M414" s="41"/>
      <c r="N414" s="10"/>
      <c r="W414" s="27"/>
      <c r="AF414" s="27"/>
      <c r="AG414" s="27"/>
      <c r="AH414" s="27"/>
      <c r="AI414" s="316"/>
    </row>
    <row r="415" spans="1:35" s="9" customFormat="1" ht="15.75" customHeight="1" x14ac:dyDescent="0.35">
      <c r="A415" s="11"/>
      <c r="B415" s="44"/>
      <c r="C415" s="91"/>
      <c r="D415" s="90"/>
      <c r="E415" s="104"/>
      <c r="F415" s="45"/>
      <c r="G415" s="46"/>
      <c r="H415" s="110"/>
      <c r="I415" s="31"/>
      <c r="L415" s="184"/>
      <c r="M415" s="41"/>
      <c r="N415" s="10"/>
      <c r="W415" s="27"/>
      <c r="AF415" s="27"/>
      <c r="AG415" s="27"/>
      <c r="AH415" s="27"/>
      <c r="AI415" s="316"/>
    </row>
    <row r="416" spans="1:35" s="9" customFormat="1" ht="15.75" customHeight="1" x14ac:dyDescent="0.35">
      <c r="A416" s="11"/>
      <c r="B416" s="44"/>
      <c r="C416" s="91"/>
      <c r="D416" s="90"/>
      <c r="E416" s="104"/>
      <c r="F416" s="45"/>
      <c r="G416" s="46"/>
      <c r="H416" s="110"/>
      <c r="I416" s="31"/>
      <c r="L416" s="184"/>
      <c r="M416" s="41"/>
      <c r="N416" s="10"/>
      <c r="W416" s="27"/>
      <c r="AF416" s="27"/>
      <c r="AG416" s="27"/>
      <c r="AH416" s="27"/>
      <c r="AI416" s="316"/>
    </row>
    <row r="417" spans="1:35" s="9" customFormat="1" ht="15.75" customHeight="1" x14ac:dyDescent="0.35">
      <c r="A417" s="11"/>
      <c r="B417" s="44"/>
      <c r="C417" s="91"/>
      <c r="D417" s="90"/>
      <c r="E417" s="104"/>
      <c r="F417" s="45"/>
      <c r="G417" s="46"/>
      <c r="H417" s="110"/>
      <c r="I417" s="31"/>
      <c r="L417" s="184"/>
      <c r="M417" s="41"/>
      <c r="N417" s="10"/>
      <c r="W417" s="27"/>
      <c r="AF417" s="27"/>
      <c r="AG417" s="27"/>
      <c r="AH417" s="27"/>
      <c r="AI417" s="316"/>
    </row>
    <row r="418" spans="1:35" s="9" customFormat="1" ht="15.75" customHeight="1" x14ac:dyDescent="0.35">
      <c r="A418" s="11"/>
      <c r="B418" s="44"/>
      <c r="C418" s="91"/>
      <c r="D418" s="90"/>
      <c r="E418" s="104"/>
      <c r="F418" s="45"/>
      <c r="G418" s="46"/>
      <c r="H418" s="110"/>
      <c r="I418" s="31"/>
      <c r="L418" s="184"/>
      <c r="M418" s="41"/>
      <c r="N418" s="10"/>
      <c r="W418" s="27"/>
      <c r="AF418" s="27"/>
      <c r="AG418" s="27"/>
      <c r="AH418" s="27"/>
      <c r="AI418" s="316"/>
    </row>
    <row r="419" spans="1:35" s="9" customFormat="1" ht="15.75" customHeight="1" x14ac:dyDescent="0.35">
      <c r="A419" s="11"/>
      <c r="B419" s="44"/>
      <c r="C419" s="91"/>
      <c r="D419" s="90"/>
      <c r="E419" s="104"/>
      <c r="F419" s="45"/>
      <c r="G419" s="46"/>
      <c r="H419" s="110"/>
      <c r="I419" s="31"/>
      <c r="L419" s="184"/>
      <c r="M419" s="41"/>
      <c r="N419" s="10"/>
      <c r="W419" s="27"/>
      <c r="AF419" s="27"/>
      <c r="AG419" s="27"/>
      <c r="AH419" s="27"/>
      <c r="AI419" s="316"/>
    </row>
    <row r="420" spans="1:35" s="9" customFormat="1" ht="15.75" customHeight="1" x14ac:dyDescent="0.35">
      <c r="A420" s="11"/>
      <c r="B420" s="44"/>
      <c r="C420" s="91"/>
      <c r="D420" s="90"/>
      <c r="E420" s="104"/>
      <c r="F420" s="45"/>
      <c r="G420" s="46"/>
      <c r="H420" s="110"/>
      <c r="I420" s="31"/>
      <c r="L420" s="184"/>
      <c r="M420" s="41"/>
      <c r="N420" s="10"/>
      <c r="W420" s="27"/>
      <c r="AF420" s="27"/>
      <c r="AG420" s="27"/>
      <c r="AH420" s="27"/>
      <c r="AI420" s="316"/>
    </row>
    <row r="421" spans="1:35" s="9" customFormat="1" ht="15.75" customHeight="1" x14ac:dyDescent="0.35">
      <c r="A421" s="11"/>
      <c r="B421" s="44"/>
      <c r="C421" s="91"/>
      <c r="D421" s="90"/>
      <c r="E421" s="104"/>
      <c r="F421" s="45"/>
      <c r="G421" s="46"/>
      <c r="H421" s="110"/>
      <c r="I421" s="31"/>
      <c r="L421" s="184"/>
      <c r="M421" s="41"/>
      <c r="N421" s="10"/>
      <c r="W421" s="27"/>
      <c r="AF421" s="27"/>
      <c r="AG421" s="27"/>
      <c r="AH421" s="27"/>
      <c r="AI421" s="316"/>
    </row>
    <row r="422" spans="1:35" s="9" customFormat="1" ht="15.75" customHeight="1" x14ac:dyDescent="0.35">
      <c r="A422" s="11"/>
      <c r="B422" s="44"/>
      <c r="C422" s="91"/>
      <c r="D422" s="90"/>
      <c r="E422" s="104"/>
      <c r="F422" s="45"/>
      <c r="G422" s="46"/>
      <c r="H422" s="110"/>
      <c r="I422" s="31"/>
      <c r="L422" s="184"/>
      <c r="M422" s="41"/>
      <c r="N422" s="10"/>
      <c r="W422" s="27"/>
      <c r="AF422" s="27"/>
      <c r="AG422" s="27"/>
      <c r="AH422" s="27"/>
      <c r="AI422" s="316"/>
    </row>
    <row r="423" spans="1:35" s="9" customFormat="1" ht="15.75" customHeight="1" x14ac:dyDescent="0.35">
      <c r="A423" s="11"/>
      <c r="B423" s="44"/>
      <c r="C423" s="91"/>
      <c r="D423" s="90"/>
      <c r="E423" s="104"/>
      <c r="F423" s="45"/>
      <c r="G423" s="46"/>
      <c r="H423" s="110"/>
      <c r="I423" s="31"/>
      <c r="L423" s="184"/>
      <c r="M423" s="41"/>
      <c r="N423" s="10"/>
      <c r="W423" s="27"/>
      <c r="AF423" s="27"/>
      <c r="AG423" s="27"/>
      <c r="AH423" s="27"/>
      <c r="AI423" s="316"/>
    </row>
    <row r="424" spans="1:35" s="9" customFormat="1" ht="15.75" customHeight="1" x14ac:dyDescent="0.35">
      <c r="A424" s="11"/>
      <c r="B424" s="44"/>
      <c r="C424" s="91"/>
      <c r="D424" s="90"/>
      <c r="E424" s="104"/>
      <c r="F424" s="45"/>
      <c r="G424" s="46"/>
      <c r="H424" s="110"/>
      <c r="I424" s="31"/>
      <c r="L424" s="184"/>
      <c r="M424" s="41"/>
      <c r="N424" s="10"/>
      <c r="W424" s="27"/>
      <c r="AF424" s="27"/>
      <c r="AG424" s="27"/>
      <c r="AH424" s="27"/>
      <c r="AI424" s="316"/>
    </row>
    <row r="425" spans="1:35" s="9" customFormat="1" ht="15.75" customHeight="1" x14ac:dyDescent="0.35">
      <c r="A425" s="11"/>
      <c r="B425" s="44"/>
      <c r="C425" s="91"/>
      <c r="D425" s="90"/>
      <c r="E425" s="104"/>
      <c r="F425" s="45"/>
      <c r="G425" s="46"/>
      <c r="H425" s="110"/>
      <c r="I425" s="31"/>
      <c r="L425" s="184"/>
      <c r="M425" s="41"/>
      <c r="N425" s="10"/>
      <c r="W425" s="27"/>
      <c r="AF425" s="27"/>
      <c r="AG425" s="27"/>
      <c r="AH425" s="27"/>
      <c r="AI425" s="316"/>
    </row>
    <row r="426" spans="1:35" s="9" customFormat="1" ht="15.75" customHeight="1" x14ac:dyDescent="0.35">
      <c r="A426" s="11"/>
      <c r="B426" s="44"/>
      <c r="C426" s="91"/>
      <c r="D426" s="90"/>
      <c r="E426" s="104"/>
      <c r="F426" s="45"/>
      <c r="G426" s="46"/>
      <c r="H426" s="110"/>
      <c r="I426" s="31"/>
      <c r="L426" s="184"/>
      <c r="M426" s="41"/>
      <c r="N426" s="10"/>
      <c r="W426" s="27"/>
      <c r="AF426" s="27"/>
      <c r="AG426" s="27"/>
      <c r="AH426" s="27"/>
      <c r="AI426" s="316"/>
    </row>
    <row r="427" spans="1:35" s="9" customFormat="1" ht="15.75" customHeight="1" x14ac:dyDescent="0.35">
      <c r="A427" s="11"/>
      <c r="B427" s="44"/>
      <c r="C427" s="91"/>
      <c r="D427" s="90"/>
      <c r="E427" s="104"/>
      <c r="F427" s="45"/>
      <c r="G427" s="46"/>
      <c r="H427" s="110"/>
      <c r="I427" s="31"/>
      <c r="L427" s="184"/>
      <c r="M427" s="41"/>
      <c r="N427" s="10"/>
      <c r="W427" s="27"/>
      <c r="AF427" s="27"/>
      <c r="AG427" s="27"/>
      <c r="AH427" s="27"/>
      <c r="AI427" s="316"/>
    </row>
    <row r="428" spans="1:35" s="9" customFormat="1" ht="15.75" customHeight="1" x14ac:dyDescent="0.35">
      <c r="A428" s="11"/>
      <c r="B428" s="44"/>
      <c r="C428" s="91"/>
      <c r="D428" s="90"/>
      <c r="E428" s="104"/>
      <c r="F428" s="45"/>
      <c r="G428" s="46"/>
      <c r="H428" s="110"/>
      <c r="I428" s="31"/>
      <c r="L428" s="184"/>
      <c r="M428" s="41"/>
      <c r="N428" s="10"/>
      <c r="W428" s="27"/>
      <c r="AF428" s="27"/>
      <c r="AG428" s="27"/>
      <c r="AH428" s="27"/>
      <c r="AI428" s="316"/>
    </row>
    <row r="429" spans="1:35" s="9" customFormat="1" ht="15.75" customHeight="1" x14ac:dyDescent="0.35">
      <c r="A429" s="11"/>
      <c r="B429" s="44"/>
      <c r="C429" s="91"/>
      <c r="D429" s="90"/>
      <c r="E429" s="104"/>
      <c r="F429" s="45"/>
      <c r="G429" s="46"/>
      <c r="H429" s="110"/>
      <c r="I429" s="31"/>
      <c r="L429" s="184"/>
      <c r="M429" s="41"/>
      <c r="N429" s="10"/>
      <c r="W429" s="27"/>
      <c r="AF429" s="27"/>
      <c r="AG429" s="27"/>
      <c r="AH429" s="27"/>
      <c r="AI429" s="316"/>
    </row>
    <row r="430" spans="1:35" s="9" customFormat="1" ht="15.75" customHeight="1" x14ac:dyDescent="0.35">
      <c r="A430" s="11"/>
      <c r="B430" s="44"/>
      <c r="C430" s="91"/>
      <c r="D430" s="90"/>
      <c r="E430" s="104"/>
      <c r="F430" s="45"/>
      <c r="G430" s="46"/>
      <c r="H430" s="110"/>
      <c r="I430" s="31"/>
      <c r="L430" s="184"/>
      <c r="M430" s="41"/>
      <c r="N430" s="10"/>
      <c r="W430" s="27"/>
      <c r="AF430" s="27"/>
      <c r="AG430" s="27"/>
      <c r="AH430" s="27"/>
      <c r="AI430" s="316"/>
    </row>
    <row r="431" spans="1:35" s="9" customFormat="1" ht="15.75" customHeight="1" x14ac:dyDescent="0.35">
      <c r="A431" s="11"/>
      <c r="B431" s="44"/>
      <c r="C431" s="91"/>
      <c r="D431" s="90"/>
      <c r="E431" s="104"/>
      <c r="F431" s="45"/>
      <c r="G431" s="46"/>
      <c r="H431" s="110"/>
      <c r="I431" s="31"/>
      <c r="L431" s="184"/>
      <c r="M431" s="41"/>
      <c r="N431" s="10"/>
      <c r="W431" s="27"/>
      <c r="AF431" s="27"/>
      <c r="AG431" s="27"/>
      <c r="AH431" s="27"/>
      <c r="AI431" s="316"/>
    </row>
    <row r="432" spans="1:35" s="9" customFormat="1" ht="15.75" customHeight="1" x14ac:dyDescent="0.35">
      <c r="A432" s="11"/>
      <c r="B432" s="44"/>
      <c r="C432" s="91"/>
      <c r="D432" s="90"/>
      <c r="E432" s="104"/>
      <c r="F432" s="45"/>
      <c r="G432" s="46"/>
      <c r="H432" s="110"/>
      <c r="I432" s="31"/>
      <c r="L432" s="184"/>
      <c r="M432" s="41"/>
      <c r="N432" s="10"/>
      <c r="W432" s="27"/>
      <c r="AF432" s="27"/>
      <c r="AG432" s="27"/>
      <c r="AH432" s="27"/>
      <c r="AI432" s="316"/>
    </row>
    <row r="433" spans="1:35" s="9" customFormat="1" ht="15.75" customHeight="1" x14ac:dyDescent="0.35">
      <c r="A433" s="11"/>
      <c r="B433" s="44"/>
      <c r="C433" s="91"/>
      <c r="D433" s="90"/>
      <c r="E433" s="104"/>
      <c r="F433" s="45"/>
      <c r="G433" s="46"/>
      <c r="H433" s="110"/>
      <c r="I433" s="31"/>
      <c r="L433" s="184"/>
      <c r="M433" s="41"/>
      <c r="N433" s="10"/>
      <c r="W433" s="27"/>
      <c r="AF433" s="27"/>
      <c r="AG433" s="27"/>
      <c r="AH433" s="27"/>
      <c r="AI433" s="316"/>
    </row>
    <row r="434" spans="1:35" s="9" customFormat="1" ht="15.75" customHeight="1" x14ac:dyDescent="0.35">
      <c r="A434" s="11"/>
      <c r="B434" s="44"/>
      <c r="C434" s="91"/>
      <c r="D434" s="90"/>
      <c r="E434" s="104"/>
      <c r="F434" s="45"/>
      <c r="G434" s="46"/>
      <c r="H434" s="110"/>
      <c r="I434" s="31"/>
      <c r="L434" s="184"/>
      <c r="M434" s="41"/>
      <c r="N434" s="10"/>
      <c r="W434" s="27"/>
      <c r="AF434" s="27"/>
      <c r="AG434" s="27"/>
      <c r="AH434" s="27"/>
      <c r="AI434" s="316"/>
    </row>
    <row r="435" spans="1:35" s="9" customFormat="1" ht="15.75" customHeight="1" x14ac:dyDescent="0.35">
      <c r="A435" s="11"/>
      <c r="B435" s="44"/>
      <c r="C435" s="91"/>
      <c r="D435" s="90"/>
      <c r="E435" s="104"/>
      <c r="F435" s="45"/>
      <c r="G435" s="46"/>
      <c r="H435" s="110"/>
      <c r="I435" s="31"/>
      <c r="L435" s="184"/>
      <c r="M435" s="41"/>
      <c r="N435" s="10"/>
      <c r="W435" s="27"/>
      <c r="AF435" s="27"/>
      <c r="AG435" s="27"/>
      <c r="AH435" s="27"/>
      <c r="AI435" s="316"/>
    </row>
    <row r="436" spans="1:35" s="9" customFormat="1" ht="15.75" customHeight="1" x14ac:dyDescent="0.35">
      <c r="A436" s="11"/>
      <c r="B436" s="44"/>
      <c r="C436" s="91"/>
      <c r="D436" s="90"/>
      <c r="E436" s="104"/>
      <c r="F436" s="45"/>
      <c r="G436" s="46"/>
      <c r="H436" s="110"/>
      <c r="I436" s="31"/>
      <c r="L436" s="184"/>
      <c r="M436" s="41"/>
      <c r="N436" s="10"/>
      <c r="W436" s="27"/>
      <c r="AF436" s="27"/>
      <c r="AG436" s="27"/>
      <c r="AH436" s="27"/>
      <c r="AI436" s="316"/>
    </row>
    <row r="437" spans="1:35" s="9" customFormat="1" ht="15.75" customHeight="1" x14ac:dyDescent="0.35">
      <c r="A437" s="11"/>
      <c r="B437" s="44"/>
      <c r="C437" s="91"/>
      <c r="D437" s="90"/>
      <c r="E437" s="104"/>
      <c r="F437" s="45"/>
      <c r="G437" s="46"/>
      <c r="H437" s="110"/>
      <c r="I437" s="31"/>
      <c r="L437" s="184"/>
      <c r="M437" s="41"/>
      <c r="N437" s="10"/>
      <c r="W437" s="27"/>
      <c r="AF437" s="27"/>
      <c r="AG437" s="27"/>
      <c r="AH437" s="27"/>
      <c r="AI437" s="316"/>
    </row>
    <row r="438" spans="1:35" s="9" customFormat="1" ht="15.75" customHeight="1" x14ac:dyDescent="0.35">
      <c r="A438" s="11"/>
      <c r="B438" s="44"/>
      <c r="C438" s="91"/>
      <c r="D438" s="90"/>
      <c r="E438" s="104"/>
      <c r="F438" s="45"/>
      <c r="G438" s="46"/>
      <c r="H438" s="110"/>
      <c r="I438" s="31"/>
      <c r="L438" s="184"/>
      <c r="M438" s="41"/>
      <c r="N438" s="10"/>
      <c r="W438" s="27"/>
      <c r="AF438" s="27"/>
      <c r="AG438" s="27"/>
      <c r="AH438" s="27"/>
      <c r="AI438" s="316"/>
    </row>
    <row r="439" spans="1:35" s="9" customFormat="1" ht="15.75" customHeight="1" x14ac:dyDescent="0.35">
      <c r="A439" s="11"/>
      <c r="B439" s="44"/>
      <c r="C439" s="91"/>
      <c r="D439" s="90"/>
      <c r="E439" s="104"/>
      <c r="F439" s="45"/>
      <c r="G439" s="46"/>
      <c r="H439" s="110"/>
      <c r="I439" s="31"/>
      <c r="L439" s="184"/>
      <c r="M439" s="41"/>
      <c r="N439" s="10"/>
      <c r="W439" s="27"/>
      <c r="AF439" s="27"/>
      <c r="AG439" s="27"/>
      <c r="AH439" s="27"/>
      <c r="AI439" s="316"/>
    </row>
    <row r="440" spans="1:35" s="9" customFormat="1" ht="15.75" customHeight="1" x14ac:dyDescent="0.35">
      <c r="A440" s="11"/>
      <c r="B440" s="44"/>
      <c r="C440" s="91"/>
      <c r="D440" s="90"/>
      <c r="E440" s="104"/>
      <c r="F440" s="45"/>
      <c r="G440" s="46"/>
      <c r="H440" s="110"/>
      <c r="I440" s="31"/>
      <c r="L440" s="184"/>
      <c r="M440" s="41"/>
      <c r="N440" s="10"/>
      <c r="W440" s="27"/>
      <c r="AF440" s="27"/>
      <c r="AG440" s="27"/>
      <c r="AH440" s="27"/>
      <c r="AI440" s="316"/>
    </row>
    <row r="441" spans="1:35" s="9" customFormat="1" ht="15.75" customHeight="1" x14ac:dyDescent="0.35">
      <c r="A441" s="11"/>
      <c r="B441" s="44"/>
      <c r="C441" s="91"/>
      <c r="D441" s="90"/>
      <c r="E441" s="104"/>
      <c r="F441" s="45"/>
      <c r="G441" s="46"/>
      <c r="H441" s="110"/>
      <c r="I441" s="31"/>
      <c r="L441" s="184"/>
      <c r="M441" s="41"/>
      <c r="N441" s="10"/>
      <c r="W441" s="27"/>
      <c r="AF441" s="27"/>
      <c r="AG441" s="27"/>
      <c r="AH441" s="27"/>
      <c r="AI441" s="316"/>
    </row>
    <row r="442" spans="1:35" s="9" customFormat="1" ht="15.75" customHeight="1" x14ac:dyDescent="0.35">
      <c r="A442" s="11"/>
      <c r="B442" s="44"/>
      <c r="C442" s="91"/>
      <c r="D442" s="90"/>
      <c r="E442" s="104"/>
      <c r="F442" s="45"/>
      <c r="G442" s="46"/>
      <c r="H442" s="110"/>
      <c r="I442" s="31"/>
      <c r="L442" s="184"/>
      <c r="M442" s="41"/>
      <c r="N442" s="10"/>
      <c r="W442" s="27"/>
      <c r="AF442" s="27"/>
      <c r="AG442" s="27"/>
      <c r="AH442" s="27"/>
      <c r="AI442" s="316"/>
    </row>
    <row r="443" spans="1:35" s="9" customFormat="1" ht="15.75" customHeight="1" x14ac:dyDescent="0.35">
      <c r="A443" s="11"/>
      <c r="B443" s="44"/>
      <c r="C443" s="91"/>
      <c r="D443" s="90"/>
      <c r="E443" s="104"/>
      <c r="F443" s="45"/>
      <c r="G443" s="46"/>
      <c r="H443" s="110"/>
      <c r="I443" s="31"/>
      <c r="L443" s="184"/>
      <c r="M443" s="41"/>
      <c r="N443" s="10"/>
      <c r="W443" s="27"/>
      <c r="AF443" s="27"/>
      <c r="AG443" s="27"/>
      <c r="AH443" s="27"/>
      <c r="AI443" s="316"/>
    </row>
    <row r="444" spans="1:35" s="9" customFormat="1" ht="15.75" customHeight="1" x14ac:dyDescent="0.35">
      <c r="A444" s="11"/>
      <c r="B444" s="44"/>
      <c r="C444" s="91"/>
      <c r="D444" s="90"/>
      <c r="E444" s="104"/>
      <c r="F444" s="45"/>
      <c r="G444" s="46"/>
      <c r="H444" s="110"/>
      <c r="I444" s="31"/>
      <c r="L444" s="184"/>
      <c r="M444" s="41"/>
      <c r="N444" s="10"/>
      <c r="W444" s="27"/>
      <c r="AF444" s="27"/>
      <c r="AG444" s="27"/>
      <c r="AH444" s="27"/>
      <c r="AI444" s="316"/>
    </row>
    <row r="445" spans="1:35" s="9" customFormat="1" ht="15.75" customHeight="1" x14ac:dyDescent="0.35">
      <c r="A445" s="11"/>
      <c r="B445" s="44"/>
      <c r="C445" s="91"/>
      <c r="D445" s="90"/>
      <c r="E445" s="104"/>
      <c r="F445" s="45"/>
      <c r="G445" s="46"/>
      <c r="H445" s="110"/>
      <c r="I445" s="31"/>
      <c r="L445" s="184"/>
      <c r="M445" s="41"/>
      <c r="N445" s="10"/>
      <c r="W445" s="27"/>
      <c r="AF445" s="27"/>
      <c r="AG445" s="27"/>
      <c r="AH445" s="27"/>
      <c r="AI445" s="316"/>
    </row>
    <row r="446" spans="1:35" s="9" customFormat="1" ht="15.75" customHeight="1" x14ac:dyDescent="0.35">
      <c r="A446" s="11"/>
      <c r="B446" s="44"/>
      <c r="C446" s="91"/>
      <c r="D446" s="90"/>
      <c r="E446" s="104"/>
      <c r="F446" s="45"/>
      <c r="G446" s="46"/>
      <c r="H446" s="110"/>
      <c r="I446" s="31"/>
      <c r="L446" s="184"/>
      <c r="M446" s="41"/>
      <c r="N446" s="10"/>
      <c r="W446" s="27"/>
      <c r="AF446" s="27"/>
      <c r="AG446" s="27"/>
      <c r="AH446" s="27"/>
      <c r="AI446" s="316"/>
    </row>
    <row r="447" spans="1:35" s="9" customFormat="1" ht="15.75" customHeight="1" x14ac:dyDescent="0.35">
      <c r="A447" s="11"/>
      <c r="B447" s="44"/>
      <c r="C447" s="91"/>
      <c r="D447" s="90"/>
      <c r="E447" s="104"/>
      <c r="F447" s="45"/>
      <c r="G447" s="46"/>
      <c r="H447" s="110"/>
      <c r="I447" s="31"/>
      <c r="L447" s="184"/>
      <c r="M447" s="41"/>
      <c r="N447" s="10"/>
      <c r="W447" s="27"/>
      <c r="AF447" s="27"/>
      <c r="AG447" s="27"/>
      <c r="AH447" s="27"/>
      <c r="AI447" s="316"/>
    </row>
    <row r="448" spans="1:35" s="9" customFormat="1" ht="15.75" customHeight="1" x14ac:dyDescent="0.35">
      <c r="A448" s="11"/>
      <c r="B448" s="44"/>
      <c r="C448" s="91"/>
      <c r="D448" s="90"/>
      <c r="E448" s="104"/>
      <c r="F448" s="45"/>
      <c r="G448" s="46"/>
      <c r="H448" s="110"/>
      <c r="I448" s="31"/>
      <c r="L448" s="184"/>
      <c r="M448" s="41"/>
      <c r="N448" s="10"/>
      <c r="W448" s="27"/>
      <c r="AF448" s="27"/>
      <c r="AG448" s="27"/>
      <c r="AH448" s="27"/>
      <c r="AI448" s="316"/>
    </row>
    <row r="449" spans="1:35" s="9" customFormat="1" ht="15.75" customHeight="1" x14ac:dyDescent="0.35">
      <c r="A449" s="11"/>
      <c r="B449" s="44"/>
      <c r="C449" s="91"/>
      <c r="D449" s="90"/>
      <c r="E449" s="104"/>
      <c r="F449" s="45"/>
      <c r="G449" s="46"/>
      <c r="H449" s="110"/>
      <c r="I449" s="31"/>
      <c r="L449" s="184"/>
      <c r="M449" s="41"/>
      <c r="N449" s="10"/>
      <c r="W449" s="27"/>
      <c r="AF449" s="27"/>
      <c r="AG449" s="27"/>
      <c r="AH449" s="27"/>
      <c r="AI449" s="316"/>
    </row>
    <row r="450" spans="1:35" s="9" customFormat="1" ht="15.75" customHeight="1" x14ac:dyDescent="0.35">
      <c r="A450" s="11"/>
      <c r="B450" s="44"/>
      <c r="C450" s="91"/>
      <c r="D450" s="90"/>
      <c r="E450" s="104"/>
      <c r="F450" s="45"/>
      <c r="G450" s="46"/>
      <c r="H450" s="110"/>
      <c r="I450" s="31"/>
      <c r="L450" s="184"/>
      <c r="M450" s="41"/>
      <c r="N450" s="10"/>
      <c r="W450" s="27"/>
      <c r="AF450" s="27"/>
      <c r="AG450" s="27"/>
      <c r="AH450" s="27"/>
      <c r="AI450" s="316"/>
    </row>
    <row r="451" spans="1:35" s="9" customFormat="1" ht="15.75" customHeight="1" x14ac:dyDescent="0.35">
      <c r="A451" s="11"/>
      <c r="B451" s="44"/>
      <c r="C451" s="91"/>
      <c r="D451" s="90"/>
      <c r="E451" s="104"/>
      <c r="F451" s="45"/>
      <c r="G451" s="46"/>
      <c r="H451" s="110"/>
      <c r="I451" s="31"/>
      <c r="L451" s="184"/>
      <c r="M451" s="41"/>
      <c r="N451" s="10"/>
      <c r="W451" s="27"/>
      <c r="AF451" s="27"/>
      <c r="AG451" s="27"/>
      <c r="AH451" s="27"/>
      <c r="AI451" s="316"/>
    </row>
    <row r="452" spans="1:35" s="9" customFormat="1" ht="15.75" customHeight="1" x14ac:dyDescent="0.35">
      <c r="A452" s="11"/>
      <c r="B452" s="44"/>
      <c r="C452" s="91"/>
      <c r="D452" s="90"/>
      <c r="E452" s="104"/>
      <c r="F452" s="45"/>
      <c r="G452" s="46"/>
      <c r="H452" s="110"/>
      <c r="I452" s="31"/>
      <c r="L452" s="184"/>
      <c r="M452" s="41"/>
      <c r="N452" s="10"/>
      <c r="W452" s="27"/>
      <c r="AF452" s="27"/>
      <c r="AG452" s="27"/>
      <c r="AH452" s="27"/>
      <c r="AI452" s="316"/>
    </row>
    <row r="453" spans="1:35" s="9" customFormat="1" ht="15.75" customHeight="1" x14ac:dyDescent="0.35">
      <c r="A453" s="11"/>
      <c r="B453" s="44"/>
      <c r="C453" s="91"/>
      <c r="D453" s="90"/>
      <c r="E453" s="104"/>
      <c r="F453" s="45"/>
      <c r="G453" s="46"/>
      <c r="H453" s="110"/>
      <c r="I453" s="31"/>
      <c r="L453" s="184"/>
      <c r="M453" s="41"/>
      <c r="N453" s="10"/>
      <c r="W453" s="27"/>
      <c r="AF453" s="27"/>
      <c r="AG453" s="27"/>
      <c r="AH453" s="27"/>
      <c r="AI453" s="316"/>
    </row>
    <row r="454" spans="1:35" s="9" customFormat="1" ht="15.75" customHeight="1" x14ac:dyDescent="0.35">
      <c r="A454" s="11"/>
      <c r="B454" s="44"/>
      <c r="C454" s="91"/>
      <c r="D454" s="90"/>
      <c r="E454" s="104"/>
      <c r="F454" s="45"/>
      <c r="G454" s="46"/>
      <c r="H454" s="110"/>
      <c r="I454" s="31"/>
      <c r="L454" s="184"/>
      <c r="M454" s="41"/>
      <c r="N454" s="10"/>
      <c r="W454" s="27"/>
      <c r="AF454" s="27"/>
      <c r="AG454" s="27"/>
      <c r="AH454" s="27"/>
      <c r="AI454" s="316"/>
    </row>
    <row r="455" spans="1:35" s="9" customFormat="1" ht="15.75" customHeight="1" x14ac:dyDescent="0.35">
      <c r="A455" s="11"/>
      <c r="B455" s="44"/>
      <c r="C455" s="91"/>
      <c r="D455" s="90"/>
      <c r="E455" s="104"/>
      <c r="F455" s="45"/>
      <c r="G455" s="46"/>
      <c r="H455" s="110"/>
      <c r="I455" s="31"/>
      <c r="L455" s="184"/>
      <c r="M455" s="41"/>
      <c r="N455" s="10"/>
      <c r="W455" s="27"/>
      <c r="AF455" s="27"/>
      <c r="AG455" s="27"/>
      <c r="AH455" s="27"/>
      <c r="AI455" s="316"/>
    </row>
    <row r="456" spans="1:35" s="9" customFormat="1" ht="15.75" customHeight="1" x14ac:dyDescent="0.35">
      <c r="A456" s="11"/>
      <c r="B456" s="44"/>
      <c r="C456" s="91"/>
      <c r="D456" s="90"/>
      <c r="E456" s="104"/>
      <c r="F456" s="45"/>
      <c r="G456" s="46"/>
      <c r="H456" s="110"/>
      <c r="I456" s="31"/>
      <c r="L456" s="184"/>
      <c r="M456" s="41"/>
      <c r="N456" s="10"/>
      <c r="W456" s="27"/>
      <c r="AF456" s="27"/>
      <c r="AG456" s="27"/>
      <c r="AH456" s="27"/>
      <c r="AI456" s="316"/>
    </row>
    <row r="457" spans="1:35" s="9" customFormat="1" ht="15.75" customHeight="1" x14ac:dyDescent="0.35">
      <c r="A457" s="11"/>
      <c r="B457" s="44"/>
      <c r="C457" s="91"/>
      <c r="D457" s="90"/>
      <c r="E457" s="104"/>
      <c r="F457" s="45"/>
      <c r="G457" s="46"/>
      <c r="H457" s="110"/>
      <c r="I457" s="31"/>
      <c r="L457" s="184"/>
      <c r="M457" s="41"/>
      <c r="N457" s="10"/>
      <c r="W457" s="27"/>
      <c r="AF457" s="27"/>
      <c r="AG457" s="27"/>
      <c r="AH457" s="27"/>
      <c r="AI457" s="316"/>
    </row>
    <row r="458" spans="1:35" s="9" customFormat="1" ht="15.75" customHeight="1" x14ac:dyDescent="0.35">
      <c r="A458" s="11"/>
      <c r="B458" s="44"/>
      <c r="C458" s="91"/>
      <c r="D458" s="90"/>
      <c r="E458" s="104"/>
      <c r="F458" s="45"/>
      <c r="G458" s="46"/>
      <c r="H458" s="110"/>
      <c r="I458" s="31"/>
      <c r="L458" s="184"/>
      <c r="M458" s="41"/>
      <c r="N458" s="10"/>
      <c r="W458" s="27"/>
      <c r="AF458" s="27"/>
      <c r="AG458" s="27"/>
      <c r="AH458" s="27"/>
      <c r="AI458" s="316"/>
    </row>
    <row r="459" spans="1:35" s="9" customFormat="1" ht="15.75" customHeight="1" x14ac:dyDescent="0.35">
      <c r="A459" s="11"/>
      <c r="B459" s="44"/>
      <c r="C459" s="91"/>
      <c r="D459" s="90"/>
      <c r="E459" s="104"/>
      <c r="F459" s="45"/>
      <c r="G459" s="46"/>
      <c r="H459" s="110"/>
      <c r="I459" s="31"/>
      <c r="L459" s="184"/>
      <c r="M459" s="41"/>
      <c r="N459" s="10"/>
      <c r="W459" s="27"/>
      <c r="AF459" s="27"/>
      <c r="AG459" s="27"/>
      <c r="AH459" s="27"/>
      <c r="AI459" s="316"/>
    </row>
    <row r="460" spans="1:35" s="9" customFormat="1" ht="15.75" customHeight="1" x14ac:dyDescent="0.35">
      <c r="A460" s="11"/>
      <c r="B460" s="44"/>
      <c r="C460" s="91"/>
      <c r="D460" s="90"/>
      <c r="E460" s="104"/>
      <c r="F460" s="45"/>
      <c r="G460" s="46"/>
      <c r="H460" s="110"/>
      <c r="I460" s="31"/>
      <c r="L460" s="184"/>
      <c r="M460" s="41"/>
      <c r="N460" s="10"/>
      <c r="W460" s="27"/>
      <c r="AF460" s="27"/>
      <c r="AG460" s="27"/>
      <c r="AH460" s="27"/>
      <c r="AI460" s="316"/>
    </row>
    <row r="461" spans="1:35" s="9" customFormat="1" ht="15.75" customHeight="1" x14ac:dyDescent="0.35">
      <c r="A461" s="11"/>
      <c r="B461" s="44"/>
      <c r="C461" s="91"/>
      <c r="D461" s="90"/>
      <c r="E461" s="104"/>
      <c r="F461" s="45"/>
      <c r="G461" s="46"/>
      <c r="H461" s="110"/>
      <c r="I461" s="31"/>
      <c r="L461" s="184"/>
      <c r="M461" s="41"/>
      <c r="N461" s="10"/>
      <c r="W461" s="27"/>
      <c r="AF461" s="27"/>
      <c r="AG461" s="27"/>
      <c r="AH461" s="27"/>
      <c r="AI461" s="316"/>
    </row>
    <row r="462" spans="1:35" s="9" customFormat="1" ht="15.75" customHeight="1" x14ac:dyDescent="0.35">
      <c r="A462" s="11"/>
      <c r="B462" s="44"/>
      <c r="C462" s="91"/>
      <c r="D462" s="90"/>
      <c r="E462" s="104"/>
      <c r="F462" s="45"/>
      <c r="G462" s="46"/>
      <c r="H462" s="110"/>
      <c r="I462" s="31"/>
      <c r="L462" s="184"/>
      <c r="M462" s="41"/>
      <c r="N462" s="10"/>
      <c r="W462" s="27"/>
      <c r="AF462" s="27"/>
      <c r="AG462" s="27"/>
      <c r="AH462" s="27"/>
      <c r="AI462" s="316"/>
    </row>
    <row r="463" spans="1:35" s="9" customFormat="1" ht="15.75" customHeight="1" x14ac:dyDescent="0.35">
      <c r="A463" s="11"/>
      <c r="B463" s="44"/>
      <c r="C463" s="91"/>
      <c r="D463" s="90"/>
      <c r="E463" s="104"/>
      <c r="F463" s="45"/>
      <c r="G463" s="46"/>
      <c r="H463" s="110"/>
      <c r="I463" s="31"/>
      <c r="L463" s="184"/>
      <c r="M463" s="41"/>
      <c r="N463" s="10"/>
      <c r="W463" s="27"/>
      <c r="AF463" s="27"/>
      <c r="AG463" s="27"/>
      <c r="AH463" s="27"/>
      <c r="AI463" s="316"/>
    </row>
    <row r="464" spans="1:35" s="9" customFormat="1" ht="15.75" customHeight="1" x14ac:dyDescent="0.35">
      <c r="A464" s="11"/>
      <c r="B464" s="44"/>
      <c r="C464" s="91"/>
      <c r="D464" s="90"/>
      <c r="E464" s="104"/>
      <c r="F464" s="45"/>
      <c r="G464" s="46"/>
      <c r="H464" s="110"/>
      <c r="I464" s="31"/>
      <c r="L464" s="184"/>
      <c r="M464" s="41"/>
      <c r="N464" s="10"/>
      <c r="W464" s="27"/>
      <c r="AF464" s="27"/>
      <c r="AG464" s="27"/>
      <c r="AH464" s="27"/>
      <c r="AI464" s="316"/>
    </row>
    <row r="465" spans="1:35" s="9" customFormat="1" ht="15.75" customHeight="1" x14ac:dyDescent="0.35">
      <c r="A465" s="11"/>
      <c r="B465" s="44"/>
      <c r="C465" s="91"/>
      <c r="D465" s="90"/>
      <c r="E465" s="104"/>
      <c r="F465" s="45"/>
      <c r="G465" s="46"/>
      <c r="H465" s="110"/>
      <c r="I465" s="31"/>
      <c r="L465" s="184"/>
      <c r="M465" s="41"/>
      <c r="N465" s="10"/>
      <c r="W465" s="27"/>
      <c r="AF465" s="27"/>
      <c r="AG465" s="27"/>
      <c r="AH465" s="27"/>
      <c r="AI465" s="316"/>
    </row>
    <row r="466" spans="1:35" s="9" customFormat="1" ht="15.75" customHeight="1" x14ac:dyDescent="0.35">
      <c r="A466" s="11"/>
      <c r="B466" s="44"/>
      <c r="C466" s="91"/>
      <c r="D466" s="90"/>
      <c r="E466" s="104"/>
      <c r="F466" s="45"/>
      <c r="G466" s="46"/>
      <c r="H466" s="110"/>
      <c r="I466" s="31"/>
      <c r="L466" s="184"/>
      <c r="M466" s="41"/>
      <c r="N466" s="10"/>
      <c r="W466" s="27"/>
      <c r="AF466" s="27"/>
      <c r="AG466" s="27"/>
      <c r="AH466" s="27"/>
      <c r="AI466" s="316"/>
    </row>
    <row r="467" spans="1:35" s="9" customFormat="1" ht="15.75" customHeight="1" x14ac:dyDescent="0.35">
      <c r="A467" s="11"/>
      <c r="B467" s="44"/>
      <c r="C467" s="91"/>
      <c r="D467" s="90"/>
      <c r="E467" s="104"/>
      <c r="F467" s="45"/>
      <c r="G467" s="46"/>
      <c r="H467" s="110"/>
      <c r="I467" s="31"/>
      <c r="L467" s="184"/>
      <c r="M467" s="41"/>
      <c r="N467" s="10"/>
      <c r="W467" s="27"/>
      <c r="AF467" s="27"/>
      <c r="AG467" s="27"/>
      <c r="AH467" s="27"/>
      <c r="AI467" s="316"/>
    </row>
    <row r="468" spans="1:35" s="9" customFormat="1" ht="15.75" customHeight="1" x14ac:dyDescent="0.35">
      <c r="A468" s="11"/>
      <c r="B468" s="44"/>
      <c r="C468" s="91"/>
      <c r="D468" s="90"/>
      <c r="E468" s="104"/>
      <c r="F468" s="45"/>
      <c r="G468" s="46"/>
      <c r="H468" s="110"/>
      <c r="I468" s="31"/>
      <c r="L468" s="184"/>
      <c r="M468" s="41"/>
      <c r="N468" s="10"/>
      <c r="W468" s="27"/>
      <c r="AF468" s="27"/>
      <c r="AG468" s="27"/>
      <c r="AH468" s="27"/>
      <c r="AI468" s="316"/>
    </row>
    <row r="469" spans="1:35" s="9" customFormat="1" ht="15.75" customHeight="1" x14ac:dyDescent="0.35">
      <c r="A469" s="11"/>
      <c r="B469" s="44"/>
      <c r="C469" s="91"/>
      <c r="D469" s="90"/>
      <c r="E469" s="104"/>
      <c r="F469" s="45"/>
      <c r="G469" s="46"/>
      <c r="H469" s="110"/>
      <c r="I469" s="31"/>
      <c r="L469" s="184"/>
      <c r="M469" s="41"/>
      <c r="N469" s="10"/>
      <c r="W469" s="27"/>
      <c r="AF469" s="27"/>
      <c r="AG469" s="27"/>
      <c r="AH469" s="27"/>
      <c r="AI469" s="316"/>
    </row>
    <row r="470" spans="1:35" s="9" customFormat="1" ht="15.75" customHeight="1" x14ac:dyDescent="0.35">
      <c r="A470" s="11"/>
      <c r="B470" s="44"/>
      <c r="C470" s="91"/>
      <c r="D470" s="90"/>
      <c r="E470" s="104"/>
      <c r="F470" s="45"/>
      <c r="G470" s="46"/>
      <c r="H470" s="110"/>
      <c r="I470" s="31"/>
      <c r="L470" s="184"/>
      <c r="M470" s="41"/>
      <c r="N470" s="10"/>
      <c r="W470" s="27"/>
      <c r="AF470" s="27"/>
      <c r="AG470" s="27"/>
      <c r="AH470" s="27"/>
      <c r="AI470" s="316"/>
    </row>
    <row r="471" spans="1:35" s="9" customFormat="1" ht="15.75" customHeight="1" x14ac:dyDescent="0.35">
      <c r="A471" s="11"/>
      <c r="B471" s="44"/>
      <c r="C471" s="91"/>
      <c r="D471" s="90"/>
      <c r="E471" s="104"/>
      <c r="F471" s="45"/>
      <c r="G471" s="46"/>
      <c r="H471" s="110"/>
      <c r="I471" s="31"/>
      <c r="L471" s="184"/>
      <c r="M471" s="41"/>
      <c r="N471" s="10"/>
      <c r="W471" s="27"/>
      <c r="AF471" s="27"/>
      <c r="AG471" s="27"/>
      <c r="AH471" s="27"/>
      <c r="AI471" s="316"/>
    </row>
    <row r="472" spans="1:35" s="9" customFormat="1" ht="15.75" customHeight="1" x14ac:dyDescent="0.35">
      <c r="A472" s="11"/>
      <c r="B472" s="44"/>
      <c r="C472" s="91"/>
      <c r="D472" s="90"/>
      <c r="E472" s="104"/>
      <c r="F472" s="45"/>
      <c r="G472" s="46"/>
      <c r="H472" s="110"/>
      <c r="I472" s="31"/>
      <c r="L472" s="184"/>
      <c r="M472" s="41"/>
      <c r="N472" s="10"/>
      <c r="W472" s="27"/>
      <c r="AF472" s="27"/>
      <c r="AG472" s="27"/>
      <c r="AH472" s="27"/>
      <c r="AI472" s="316"/>
    </row>
    <row r="473" spans="1:35" s="9" customFormat="1" ht="15.75" customHeight="1" x14ac:dyDescent="0.35">
      <c r="A473" s="11"/>
      <c r="B473" s="44"/>
      <c r="C473" s="91"/>
      <c r="D473" s="90"/>
      <c r="E473" s="104"/>
      <c r="F473" s="45"/>
      <c r="G473" s="46"/>
      <c r="H473" s="110"/>
      <c r="I473" s="31"/>
      <c r="L473" s="184"/>
      <c r="M473" s="41"/>
      <c r="N473" s="10"/>
      <c r="W473" s="27"/>
      <c r="AF473" s="27"/>
      <c r="AG473" s="27"/>
      <c r="AH473" s="27"/>
      <c r="AI473" s="316"/>
    </row>
    <row r="474" spans="1:35" s="9" customFormat="1" ht="15.75" customHeight="1" x14ac:dyDescent="0.35">
      <c r="A474" s="11"/>
      <c r="B474" s="44"/>
      <c r="C474" s="91"/>
      <c r="D474" s="90"/>
      <c r="E474" s="104"/>
      <c r="F474" s="45"/>
      <c r="G474" s="46"/>
      <c r="H474" s="110"/>
      <c r="I474" s="31"/>
      <c r="L474" s="184"/>
      <c r="M474" s="41"/>
      <c r="N474" s="10"/>
      <c r="W474" s="27"/>
      <c r="AF474" s="27"/>
      <c r="AG474" s="27"/>
      <c r="AH474" s="27"/>
      <c r="AI474" s="316"/>
    </row>
    <row r="475" spans="1:35" s="9" customFormat="1" ht="15.75" customHeight="1" x14ac:dyDescent="0.35">
      <c r="A475" s="11"/>
      <c r="B475" s="44"/>
      <c r="C475" s="91"/>
      <c r="D475" s="90"/>
      <c r="E475" s="104"/>
      <c r="F475" s="45"/>
      <c r="G475" s="46"/>
      <c r="H475" s="110"/>
      <c r="I475" s="31"/>
      <c r="L475" s="184"/>
      <c r="M475" s="41"/>
      <c r="N475" s="10"/>
      <c r="W475" s="27"/>
      <c r="AF475" s="27"/>
      <c r="AG475" s="27"/>
      <c r="AH475" s="27"/>
      <c r="AI475" s="316"/>
    </row>
    <row r="476" spans="1:35" s="9" customFormat="1" ht="15.75" customHeight="1" x14ac:dyDescent="0.35">
      <c r="A476" s="11"/>
      <c r="B476" s="44"/>
      <c r="C476" s="91"/>
      <c r="D476" s="90"/>
      <c r="E476" s="104"/>
      <c r="F476" s="45"/>
      <c r="G476" s="46"/>
      <c r="H476" s="110"/>
      <c r="I476" s="31"/>
      <c r="L476" s="184"/>
      <c r="M476" s="41"/>
      <c r="N476" s="10"/>
      <c r="W476" s="27"/>
      <c r="AF476" s="27"/>
      <c r="AG476" s="27"/>
      <c r="AH476" s="27"/>
      <c r="AI476" s="316"/>
    </row>
    <row r="477" spans="1:35" s="9" customFormat="1" ht="15.75" customHeight="1" x14ac:dyDescent="0.35">
      <c r="A477" s="11"/>
      <c r="B477" s="44"/>
      <c r="C477" s="91"/>
      <c r="D477" s="91"/>
      <c r="E477" s="105"/>
      <c r="F477" s="31"/>
      <c r="G477" s="27"/>
      <c r="H477" s="110"/>
      <c r="I477" s="31"/>
      <c r="L477" s="184"/>
      <c r="M477" s="41"/>
      <c r="N477" s="10"/>
      <c r="W477" s="27"/>
      <c r="AF477" s="27"/>
      <c r="AG477" s="27"/>
      <c r="AH477" s="27"/>
      <c r="AI477" s="316"/>
    </row>
    <row r="478" spans="1:35" s="9" customFormat="1" ht="15.75" customHeight="1" x14ac:dyDescent="0.35">
      <c r="A478" s="11"/>
      <c r="B478" s="44"/>
      <c r="C478" s="91"/>
      <c r="D478" s="91"/>
      <c r="E478" s="105"/>
      <c r="F478" s="31"/>
      <c r="G478" s="27"/>
      <c r="H478" s="110"/>
      <c r="I478" s="31"/>
      <c r="L478" s="184"/>
      <c r="M478" s="41"/>
      <c r="N478" s="10"/>
      <c r="W478" s="27"/>
      <c r="AF478" s="27"/>
      <c r="AG478" s="27"/>
      <c r="AH478" s="27"/>
      <c r="AI478" s="316"/>
    </row>
    <row r="479" spans="1:35" s="9" customFormat="1" ht="15.75" customHeight="1" x14ac:dyDescent="0.35">
      <c r="A479" s="11"/>
      <c r="B479" s="44"/>
      <c r="C479" s="91"/>
      <c r="D479" s="91"/>
      <c r="E479" s="105"/>
      <c r="F479" s="31"/>
      <c r="G479" s="27"/>
      <c r="H479" s="110"/>
      <c r="I479" s="31"/>
      <c r="L479" s="184"/>
      <c r="M479" s="41"/>
      <c r="N479" s="10"/>
      <c r="W479" s="27"/>
      <c r="AF479" s="27"/>
      <c r="AG479" s="27"/>
      <c r="AH479" s="27"/>
      <c r="AI479" s="316"/>
    </row>
    <row r="480" spans="1:35" s="9" customFormat="1" ht="15.75" customHeight="1" x14ac:dyDescent="0.35">
      <c r="A480" s="11"/>
      <c r="B480" s="44"/>
      <c r="C480" s="91"/>
      <c r="D480" s="91"/>
      <c r="E480" s="105"/>
      <c r="F480" s="31"/>
      <c r="G480" s="27"/>
      <c r="H480" s="110"/>
      <c r="I480" s="31"/>
      <c r="L480" s="184"/>
      <c r="M480" s="41"/>
      <c r="N480" s="10"/>
      <c r="W480" s="27"/>
      <c r="AF480" s="27"/>
      <c r="AG480" s="27"/>
      <c r="AH480" s="27"/>
      <c r="AI480" s="316"/>
    </row>
    <row r="481" spans="1:35" s="9" customFormat="1" ht="15.75" customHeight="1" x14ac:dyDescent="0.35">
      <c r="A481" s="11"/>
      <c r="B481" s="44"/>
      <c r="C481" s="91"/>
      <c r="D481" s="91"/>
      <c r="E481" s="105"/>
      <c r="F481" s="31"/>
      <c r="G481" s="27"/>
      <c r="H481" s="110"/>
      <c r="I481" s="31"/>
      <c r="L481" s="184"/>
      <c r="M481" s="41"/>
      <c r="N481" s="10"/>
      <c r="W481" s="27"/>
      <c r="AF481" s="27"/>
      <c r="AG481" s="27"/>
      <c r="AH481" s="27"/>
      <c r="AI481" s="316"/>
    </row>
    <row r="482" spans="1:35" s="9" customFormat="1" ht="15.75" customHeight="1" x14ac:dyDescent="0.35">
      <c r="A482" s="11"/>
      <c r="B482" s="44"/>
      <c r="C482" s="91"/>
      <c r="D482" s="91"/>
      <c r="E482" s="105"/>
      <c r="F482" s="31"/>
      <c r="G482" s="27"/>
      <c r="H482" s="110"/>
      <c r="I482" s="31"/>
      <c r="L482" s="184"/>
      <c r="M482" s="41"/>
      <c r="N482" s="10"/>
      <c r="W482" s="27"/>
      <c r="AF482" s="27"/>
      <c r="AG482" s="27"/>
      <c r="AH482" s="27"/>
      <c r="AI482" s="316"/>
    </row>
    <row r="483" spans="1:35" s="9" customFormat="1" ht="15.75" customHeight="1" x14ac:dyDescent="0.35">
      <c r="A483" s="11"/>
      <c r="B483" s="44"/>
      <c r="C483" s="91"/>
      <c r="D483" s="91"/>
      <c r="E483" s="105"/>
      <c r="F483" s="31"/>
      <c r="G483" s="27"/>
      <c r="H483" s="110"/>
      <c r="I483" s="31"/>
      <c r="L483" s="184"/>
      <c r="M483" s="41"/>
      <c r="N483" s="10"/>
      <c r="W483" s="27"/>
      <c r="AF483" s="27"/>
      <c r="AG483" s="27"/>
      <c r="AH483" s="27"/>
      <c r="AI483" s="316"/>
    </row>
    <row r="484" spans="1:35" s="9" customFormat="1" ht="15.75" customHeight="1" x14ac:dyDescent="0.35">
      <c r="A484" s="11"/>
      <c r="B484" s="44"/>
      <c r="C484" s="91"/>
      <c r="D484" s="91"/>
      <c r="E484" s="105"/>
      <c r="F484" s="31"/>
      <c r="G484" s="27"/>
      <c r="H484" s="110"/>
      <c r="I484" s="31"/>
      <c r="L484" s="184"/>
      <c r="M484" s="41"/>
      <c r="N484" s="10"/>
      <c r="W484" s="27"/>
      <c r="AF484" s="27"/>
      <c r="AG484" s="27"/>
      <c r="AH484" s="27"/>
      <c r="AI484" s="316"/>
    </row>
    <row r="485" spans="1:35" s="9" customFormat="1" ht="15.75" customHeight="1" x14ac:dyDescent="0.35">
      <c r="A485" s="11"/>
      <c r="B485" s="44"/>
      <c r="C485" s="91"/>
      <c r="D485" s="91"/>
      <c r="E485" s="105"/>
      <c r="F485" s="31"/>
      <c r="G485" s="27"/>
      <c r="H485" s="110"/>
      <c r="I485" s="31"/>
      <c r="L485" s="184"/>
      <c r="M485" s="41"/>
      <c r="N485" s="10"/>
      <c r="W485" s="27"/>
      <c r="AF485" s="27"/>
      <c r="AG485" s="27"/>
      <c r="AH485" s="27"/>
      <c r="AI485" s="316"/>
    </row>
    <row r="486" spans="1:35" s="9" customFormat="1" ht="15.75" customHeight="1" x14ac:dyDescent="0.35">
      <c r="A486" s="11"/>
      <c r="B486" s="44"/>
      <c r="C486" s="91"/>
      <c r="D486" s="91"/>
      <c r="E486" s="105"/>
      <c r="F486" s="31"/>
      <c r="G486" s="27"/>
      <c r="H486" s="110"/>
      <c r="I486" s="31"/>
      <c r="L486" s="184"/>
      <c r="M486" s="41"/>
      <c r="N486" s="10"/>
      <c r="W486" s="27"/>
      <c r="AF486" s="27"/>
      <c r="AG486" s="27"/>
      <c r="AH486" s="27"/>
      <c r="AI486" s="316"/>
    </row>
    <row r="487" spans="1:35" s="9" customFormat="1" ht="15.75" customHeight="1" x14ac:dyDescent="0.35">
      <c r="A487" s="11"/>
      <c r="B487" s="44"/>
      <c r="C487" s="91"/>
      <c r="D487" s="91"/>
      <c r="E487" s="105"/>
      <c r="F487" s="31"/>
      <c r="G487" s="27"/>
      <c r="H487" s="110"/>
      <c r="I487" s="31"/>
      <c r="L487" s="184"/>
      <c r="M487" s="41"/>
      <c r="N487" s="10"/>
      <c r="W487" s="27"/>
      <c r="AF487" s="27"/>
      <c r="AG487" s="27"/>
      <c r="AH487" s="27"/>
      <c r="AI487" s="316"/>
    </row>
    <row r="488" spans="1:35" s="9" customFormat="1" ht="15.75" customHeight="1" x14ac:dyDescent="0.35">
      <c r="A488" s="11"/>
      <c r="B488" s="44"/>
      <c r="C488" s="91"/>
      <c r="D488" s="91"/>
      <c r="E488" s="105"/>
      <c r="F488" s="31"/>
      <c r="G488" s="27"/>
      <c r="H488" s="110"/>
      <c r="I488" s="31"/>
      <c r="L488" s="184"/>
      <c r="M488" s="41"/>
      <c r="N488" s="10"/>
      <c r="W488" s="27"/>
      <c r="AF488" s="27"/>
      <c r="AG488" s="27"/>
      <c r="AH488" s="27"/>
      <c r="AI488" s="316"/>
    </row>
    <row r="489" spans="1:35" s="9" customFormat="1" ht="15.75" customHeight="1" x14ac:dyDescent="0.35">
      <c r="A489" s="11"/>
      <c r="B489" s="44"/>
      <c r="C489" s="91"/>
      <c r="D489" s="91"/>
      <c r="E489" s="105"/>
      <c r="F489" s="31"/>
      <c r="G489" s="27"/>
      <c r="H489" s="110"/>
      <c r="I489" s="31"/>
      <c r="L489" s="184"/>
      <c r="M489" s="41"/>
      <c r="N489" s="10"/>
      <c r="W489" s="27"/>
      <c r="AF489" s="27"/>
      <c r="AG489" s="27"/>
      <c r="AH489" s="27"/>
      <c r="AI489" s="316"/>
    </row>
    <row r="490" spans="1:35" s="9" customFormat="1" ht="15.75" customHeight="1" x14ac:dyDescent="0.35">
      <c r="A490" s="11"/>
      <c r="B490" s="44"/>
      <c r="C490" s="91"/>
      <c r="D490" s="91"/>
      <c r="E490" s="105"/>
      <c r="F490" s="31"/>
      <c r="G490" s="27"/>
      <c r="H490" s="110"/>
      <c r="I490" s="31"/>
      <c r="L490" s="184"/>
      <c r="M490" s="41"/>
      <c r="N490" s="10"/>
      <c r="W490" s="27"/>
      <c r="AF490" s="27"/>
      <c r="AG490" s="27"/>
      <c r="AH490" s="27"/>
      <c r="AI490" s="316"/>
    </row>
    <row r="491" spans="1:35" s="9" customFormat="1" ht="15.75" customHeight="1" x14ac:dyDescent="0.35">
      <c r="A491" s="11"/>
      <c r="B491" s="44"/>
      <c r="C491" s="91"/>
      <c r="D491" s="91"/>
      <c r="E491" s="105"/>
      <c r="F491" s="31"/>
      <c r="G491" s="27"/>
      <c r="H491" s="110"/>
      <c r="I491" s="31"/>
      <c r="L491" s="184"/>
      <c r="M491" s="41"/>
      <c r="N491" s="10"/>
      <c r="W491" s="27"/>
      <c r="AF491" s="27"/>
      <c r="AG491" s="27"/>
      <c r="AH491" s="27"/>
      <c r="AI491" s="316"/>
    </row>
    <row r="492" spans="1:35" s="9" customFormat="1" ht="15.75" customHeight="1" x14ac:dyDescent="0.35">
      <c r="A492" s="11"/>
      <c r="B492" s="44"/>
      <c r="C492" s="91"/>
      <c r="D492" s="91"/>
      <c r="E492" s="105"/>
      <c r="F492" s="31"/>
      <c r="G492" s="27"/>
      <c r="H492" s="110"/>
      <c r="I492" s="31"/>
      <c r="L492" s="184"/>
      <c r="M492" s="41"/>
      <c r="N492" s="10"/>
      <c r="W492" s="27"/>
      <c r="AF492" s="27"/>
      <c r="AG492" s="27"/>
      <c r="AH492" s="27"/>
      <c r="AI492" s="316"/>
    </row>
    <row r="493" spans="1:35" s="9" customFormat="1" ht="15.75" customHeight="1" x14ac:dyDescent="0.35">
      <c r="A493" s="11"/>
      <c r="B493" s="44"/>
      <c r="C493" s="91"/>
      <c r="D493" s="91"/>
      <c r="E493" s="105"/>
      <c r="F493" s="31"/>
      <c r="G493" s="27"/>
      <c r="H493" s="110"/>
      <c r="I493" s="31"/>
      <c r="L493" s="184"/>
      <c r="M493" s="41"/>
      <c r="N493" s="10"/>
      <c r="W493" s="27"/>
      <c r="AF493" s="27"/>
      <c r="AG493" s="27"/>
      <c r="AH493" s="27"/>
      <c r="AI493" s="316"/>
    </row>
    <row r="494" spans="1:35" s="9" customFormat="1" ht="15.75" customHeight="1" x14ac:dyDescent="0.35">
      <c r="A494" s="11"/>
      <c r="B494" s="44"/>
      <c r="C494" s="91"/>
      <c r="D494" s="91"/>
      <c r="E494" s="105"/>
      <c r="F494" s="31"/>
      <c r="G494" s="27"/>
      <c r="H494" s="110"/>
      <c r="I494" s="31"/>
      <c r="L494" s="184"/>
      <c r="M494" s="41"/>
      <c r="N494" s="10"/>
      <c r="W494" s="27"/>
      <c r="AF494" s="27"/>
      <c r="AG494" s="27"/>
      <c r="AH494" s="27"/>
      <c r="AI494" s="316"/>
    </row>
    <row r="495" spans="1:35" s="9" customFormat="1" ht="15.75" customHeight="1" x14ac:dyDescent="0.35">
      <c r="A495" s="11"/>
      <c r="B495" s="44"/>
      <c r="C495" s="91"/>
      <c r="D495" s="91"/>
      <c r="E495" s="105"/>
      <c r="F495" s="31"/>
      <c r="G495" s="27"/>
      <c r="H495" s="110"/>
      <c r="I495" s="31"/>
      <c r="L495" s="184"/>
      <c r="M495" s="41"/>
      <c r="N495" s="10"/>
      <c r="W495" s="27"/>
      <c r="AF495" s="27"/>
      <c r="AG495" s="27"/>
      <c r="AH495" s="27"/>
      <c r="AI495" s="316"/>
    </row>
    <row r="496" spans="1:35" s="9" customFormat="1" ht="15.75" customHeight="1" x14ac:dyDescent="0.35">
      <c r="A496" s="11"/>
      <c r="B496" s="44"/>
      <c r="C496" s="91"/>
      <c r="D496" s="91"/>
      <c r="E496" s="105"/>
      <c r="F496" s="31"/>
      <c r="G496" s="27"/>
      <c r="H496" s="110"/>
      <c r="I496" s="31"/>
      <c r="L496" s="184"/>
      <c r="M496" s="41"/>
      <c r="N496" s="10"/>
      <c r="W496" s="27"/>
      <c r="AF496" s="27"/>
      <c r="AG496" s="27"/>
      <c r="AH496" s="27"/>
      <c r="AI496" s="316"/>
    </row>
    <row r="497" spans="1:35" s="9" customFormat="1" ht="15.75" customHeight="1" x14ac:dyDescent="0.35">
      <c r="A497" s="11"/>
      <c r="B497" s="44"/>
      <c r="C497" s="91"/>
      <c r="D497" s="91"/>
      <c r="E497" s="105"/>
      <c r="F497" s="31"/>
      <c r="G497" s="27"/>
      <c r="H497" s="110"/>
      <c r="I497" s="31"/>
      <c r="L497" s="184"/>
      <c r="M497" s="41"/>
      <c r="N497" s="10"/>
      <c r="W497" s="27"/>
      <c r="AF497" s="27"/>
      <c r="AG497" s="27"/>
      <c r="AH497" s="27"/>
      <c r="AI497" s="316"/>
    </row>
    <row r="498" spans="1:35" s="9" customFormat="1" ht="15.75" customHeight="1" x14ac:dyDescent="0.35">
      <c r="A498" s="11"/>
      <c r="B498" s="44"/>
      <c r="C498" s="91"/>
      <c r="D498" s="91"/>
      <c r="E498" s="105"/>
      <c r="F498" s="31"/>
      <c r="G498" s="27"/>
      <c r="H498" s="110"/>
      <c r="I498" s="31"/>
      <c r="L498" s="184"/>
      <c r="M498" s="41"/>
      <c r="N498" s="10"/>
      <c r="W498" s="27"/>
      <c r="AF498" s="27"/>
      <c r="AG498" s="27"/>
      <c r="AH498" s="27"/>
      <c r="AI498" s="316"/>
    </row>
    <row r="499" spans="1:35" s="9" customFormat="1" ht="15.75" customHeight="1" x14ac:dyDescent="0.35">
      <c r="A499" s="11"/>
      <c r="B499" s="44"/>
      <c r="C499" s="91"/>
      <c r="D499" s="91"/>
      <c r="E499" s="105"/>
      <c r="F499" s="31"/>
      <c r="G499" s="27"/>
      <c r="H499" s="110"/>
      <c r="I499" s="31"/>
      <c r="L499" s="184"/>
      <c r="M499" s="41"/>
      <c r="N499" s="10"/>
      <c r="W499" s="27"/>
      <c r="AF499" s="27"/>
      <c r="AG499" s="27"/>
      <c r="AH499" s="27"/>
      <c r="AI499" s="316"/>
    </row>
    <row r="500" spans="1:35" s="9" customFormat="1" ht="15.75" customHeight="1" x14ac:dyDescent="0.35">
      <c r="A500" s="11"/>
      <c r="B500" s="44"/>
      <c r="C500" s="91"/>
      <c r="D500" s="91"/>
      <c r="E500" s="105"/>
      <c r="F500" s="31"/>
      <c r="G500" s="27"/>
      <c r="H500" s="110"/>
      <c r="I500" s="31"/>
      <c r="L500" s="184"/>
      <c r="M500" s="41"/>
      <c r="N500" s="10"/>
      <c r="W500" s="27"/>
      <c r="AF500" s="27"/>
      <c r="AG500" s="27"/>
      <c r="AH500" s="27"/>
      <c r="AI500" s="316"/>
    </row>
    <row r="501" spans="1:35" s="9" customFormat="1" ht="15.75" customHeight="1" x14ac:dyDescent="0.35">
      <c r="A501" s="11"/>
      <c r="B501" s="44"/>
      <c r="C501" s="91"/>
      <c r="D501" s="91"/>
      <c r="E501" s="105"/>
      <c r="F501" s="31"/>
      <c r="G501" s="27"/>
      <c r="H501" s="110"/>
      <c r="I501" s="31"/>
      <c r="L501" s="184"/>
      <c r="M501" s="41"/>
      <c r="N501" s="10"/>
      <c r="W501" s="27"/>
      <c r="AF501" s="27"/>
      <c r="AG501" s="27"/>
      <c r="AH501" s="27"/>
      <c r="AI501" s="316"/>
    </row>
    <row r="502" spans="1:35" s="9" customFormat="1" ht="15.75" customHeight="1" x14ac:dyDescent="0.35">
      <c r="A502" s="11"/>
      <c r="B502" s="44"/>
      <c r="C502" s="91"/>
      <c r="D502" s="91"/>
      <c r="E502" s="105"/>
      <c r="F502" s="31"/>
      <c r="G502" s="27"/>
      <c r="H502" s="110"/>
      <c r="I502" s="31"/>
      <c r="L502" s="184"/>
      <c r="M502" s="41"/>
      <c r="N502" s="10"/>
      <c r="W502" s="27"/>
      <c r="AF502" s="27"/>
      <c r="AG502" s="27"/>
      <c r="AH502" s="27"/>
      <c r="AI502" s="316"/>
    </row>
    <row r="503" spans="1:35" s="9" customFormat="1" ht="15.75" customHeight="1" x14ac:dyDescent="0.35">
      <c r="A503" s="11"/>
      <c r="B503" s="44"/>
      <c r="C503" s="91"/>
      <c r="D503" s="91"/>
      <c r="E503" s="105"/>
      <c r="F503" s="31"/>
      <c r="G503" s="27"/>
      <c r="H503" s="110"/>
      <c r="I503" s="31"/>
      <c r="L503" s="184"/>
      <c r="M503" s="41"/>
      <c r="N503" s="10"/>
      <c r="W503" s="27"/>
      <c r="AF503" s="27"/>
      <c r="AG503" s="27"/>
      <c r="AH503" s="27"/>
      <c r="AI503" s="316"/>
    </row>
    <row r="504" spans="1:35" s="9" customFormat="1" ht="15.75" customHeight="1" x14ac:dyDescent="0.35">
      <c r="A504" s="11"/>
      <c r="B504" s="44"/>
      <c r="C504" s="91"/>
      <c r="D504" s="91"/>
      <c r="E504" s="105"/>
      <c r="F504" s="31"/>
      <c r="G504" s="27"/>
      <c r="H504" s="110"/>
      <c r="I504" s="31"/>
      <c r="L504" s="184"/>
      <c r="M504" s="41"/>
      <c r="N504" s="10"/>
      <c r="W504" s="27"/>
      <c r="AF504" s="27"/>
      <c r="AG504" s="27"/>
      <c r="AH504" s="27"/>
      <c r="AI504" s="316"/>
    </row>
    <row r="505" spans="1:35" s="9" customFormat="1" ht="15.75" customHeight="1" x14ac:dyDescent="0.35">
      <c r="A505" s="11"/>
      <c r="B505" s="44"/>
      <c r="C505" s="91"/>
      <c r="D505" s="91"/>
      <c r="E505" s="105"/>
      <c r="F505" s="31"/>
      <c r="G505" s="27"/>
      <c r="H505" s="110"/>
      <c r="I505" s="31"/>
      <c r="L505" s="184"/>
      <c r="M505" s="41"/>
      <c r="N505" s="10"/>
      <c r="W505" s="27"/>
      <c r="AF505" s="27"/>
      <c r="AG505" s="27"/>
      <c r="AH505" s="27"/>
      <c r="AI505" s="316"/>
    </row>
    <row r="506" spans="1:35" s="9" customFormat="1" ht="15.75" customHeight="1" x14ac:dyDescent="0.35">
      <c r="A506" s="11"/>
      <c r="B506" s="44"/>
      <c r="C506" s="91"/>
      <c r="D506" s="91"/>
      <c r="E506" s="105"/>
      <c r="F506" s="31"/>
      <c r="G506" s="27"/>
      <c r="H506" s="110"/>
      <c r="I506" s="31"/>
      <c r="L506" s="184"/>
      <c r="M506" s="41"/>
      <c r="N506" s="10"/>
      <c r="W506" s="27"/>
      <c r="AF506" s="27"/>
      <c r="AG506" s="27"/>
      <c r="AH506" s="27"/>
      <c r="AI506" s="316"/>
    </row>
    <row r="507" spans="1:35" s="9" customFormat="1" ht="15.75" customHeight="1" x14ac:dyDescent="0.35">
      <c r="A507" s="11"/>
      <c r="B507" s="44"/>
      <c r="C507" s="91"/>
      <c r="D507" s="91"/>
      <c r="E507" s="105"/>
      <c r="F507" s="31"/>
      <c r="G507" s="27"/>
      <c r="H507" s="110"/>
      <c r="I507" s="31"/>
      <c r="L507" s="184"/>
      <c r="M507" s="41"/>
      <c r="N507" s="10"/>
      <c r="W507" s="27"/>
      <c r="AF507" s="27"/>
      <c r="AG507" s="27"/>
      <c r="AH507" s="27"/>
      <c r="AI507" s="316"/>
    </row>
    <row r="508" spans="1:35" s="9" customFormat="1" ht="15.75" customHeight="1" x14ac:dyDescent="0.35">
      <c r="A508" s="11"/>
      <c r="B508" s="44"/>
      <c r="C508" s="91"/>
      <c r="D508" s="91"/>
      <c r="E508" s="105"/>
      <c r="F508" s="31"/>
      <c r="G508" s="27"/>
      <c r="H508" s="110"/>
      <c r="I508" s="31"/>
      <c r="L508" s="184"/>
      <c r="M508" s="41"/>
      <c r="N508" s="10"/>
      <c r="W508" s="27"/>
      <c r="AF508" s="27"/>
      <c r="AG508" s="27"/>
      <c r="AH508" s="27"/>
      <c r="AI508" s="316"/>
    </row>
    <row r="509" spans="1:35" s="9" customFormat="1" ht="15.75" customHeight="1" x14ac:dyDescent="0.35">
      <c r="A509" s="11"/>
      <c r="B509" s="44"/>
      <c r="C509" s="91"/>
      <c r="D509" s="91"/>
      <c r="E509" s="105"/>
      <c r="F509" s="31"/>
      <c r="G509" s="27"/>
      <c r="H509" s="110"/>
      <c r="I509" s="31"/>
      <c r="L509" s="184"/>
      <c r="M509" s="41"/>
      <c r="N509" s="10"/>
      <c r="W509" s="27"/>
      <c r="AF509" s="27"/>
      <c r="AG509" s="27"/>
      <c r="AH509" s="27"/>
      <c r="AI509" s="316"/>
    </row>
    <row r="510" spans="1:35" s="9" customFormat="1" ht="15.75" customHeight="1" x14ac:dyDescent="0.35">
      <c r="A510" s="11"/>
      <c r="B510" s="44"/>
      <c r="C510" s="91"/>
      <c r="D510" s="91"/>
      <c r="E510" s="105"/>
      <c r="F510" s="31"/>
      <c r="G510" s="27"/>
      <c r="H510" s="110"/>
      <c r="I510" s="31"/>
      <c r="L510" s="184"/>
      <c r="M510" s="41"/>
      <c r="N510" s="10"/>
      <c r="W510" s="27"/>
      <c r="AF510" s="27"/>
      <c r="AG510" s="27"/>
      <c r="AH510" s="27"/>
      <c r="AI510" s="316"/>
    </row>
    <row r="511" spans="1:35" s="9" customFormat="1" ht="15.75" customHeight="1" x14ac:dyDescent="0.35">
      <c r="A511" s="11"/>
      <c r="B511" s="44"/>
      <c r="C511" s="91"/>
      <c r="D511" s="91"/>
      <c r="E511" s="105"/>
      <c r="F511" s="31"/>
      <c r="G511" s="27"/>
      <c r="H511" s="110"/>
      <c r="I511" s="31"/>
      <c r="L511" s="184"/>
      <c r="M511" s="41"/>
      <c r="N511" s="10"/>
      <c r="W511" s="27"/>
      <c r="AF511" s="27"/>
      <c r="AG511" s="27"/>
      <c r="AH511" s="27"/>
      <c r="AI511" s="316"/>
    </row>
    <row r="512" spans="1:35" s="9" customFormat="1" ht="15.75" customHeight="1" x14ac:dyDescent="0.35">
      <c r="A512" s="11"/>
      <c r="B512" s="44"/>
      <c r="C512" s="91"/>
      <c r="D512" s="91"/>
      <c r="E512" s="105"/>
      <c r="F512" s="31"/>
      <c r="G512" s="27"/>
      <c r="H512" s="110"/>
      <c r="I512" s="31"/>
      <c r="L512" s="184"/>
      <c r="M512" s="41"/>
      <c r="N512" s="10"/>
      <c r="W512" s="27"/>
      <c r="AF512" s="27"/>
      <c r="AG512" s="27"/>
      <c r="AH512" s="27"/>
      <c r="AI512" s="316"/>
    </row>
    <row r="513" spans="1:35" s="9" customFormat="1" ht="15.75" customHeight="1" x14ac:dyDescent="0.35">
      <c r="A513" s="11"/>
      <c r="B513" s="44"/>
      <c r="C513" s="91"/>
      <c r="D513" s="91"/>
      <c r="E513" s="105"/>
      <c r="F513" s="31"/>
      <c r="G513" s="27"/>
      <c r="H513" s="110"/>
      <c r="I513" s="31"/>
      <c r="L513" s="184"/>
      <c r="M513" s="41"/>
      <c r="N513" s="10"/>
      <c r="W513" s="27"/>
      <c r="AF513" s="27"/>
      <c r="AG513" s="27"/>
      <c r="AH513" s="27"/>
      <c r="AI513" s="316"/>
    </row>
    <row r="514" spans="1:35" s="9" customFormat="1" ht="15.75" customHeight="1" x14ac:dyDescent="0.35">
      <c r="A514" s="11"/>
      <c r="B514" s="44"/>
      <c r="C514" s="91"/>
      <c r="D514" s="91"/>
      <c r="E514" s="105"/>
      <c r="F514" s="31"/>
      <c r="G514" s="27"/>
      <c r="H514" s="110"/>
      <c r="I514" s="31"/>
      <c r="L514" s="184"/>
      <c r="M514" s="41"/>
      <c r="N514" s="10"/>
      <c r="W514" s="27"/>
      <c r="AF514" s="27"/>
      <c r="AG514" s="27"/>
      <c r="AH514" s="27"/>
      <c r="AI514" s="316"/>
    </row>
    <row r="515" spans="1:35" s="9" customFormat="1" ht="15.75" customHeight="1" x14ac:dyDescent="0.35">
      <c r="A515" s="11"/>
      <c r="B515" s="44"/>
      <c r="C515" s="91"/>
      <c r="D515" s="91"/>
      <c r="E515" s="105"/>
      <c r="F515" s="31"/>
      <c r="G515" s="27"/>
      <c r="H515" s="110"/>
      <c r="I515" s="31"/>
      <c r="L515" s="184"/>
      <c r="M515" s="41"/>
      <c r="N515" s="10"/>
      <c r="W515" s="27"/>
      <c r="AF515" s="27"/>
      <c r="AG515" s="27"/>
      <c r="AH515" s="27"/>
      <c r="AI515" s="316"/>
    </row>
    <row r="516" spans="1:35" s="9" customFormat="1" ht="15.75" customHeight="1" x14ac:dyDescent="0.35">
      <c r="A516" s="11"/>
      <c r="B516" s="44"/>
      <c r="C516" s="91"/>
      <c r="D516" s="91"/>
      <c r="E516" s="105"/>
      <c r="F516" s="31"/>
      <c r="G516" s="27"/>
      <c r="H516" s="110"/>
      <c r="I516" s="31"/>
      <c r="L516" s="184"/>
      <c r="M516" s="41"/>
      <c r="N516" s="10"/>
      <c r="W516" s="27"/>
      <c r="AF516" s="27"/>
      <c r="AG516" s="27"/>
      <c r="AH516" s="27"/>
      <c r="AI516" s="316"/>
    </row>
    <row r="517" spans="1:35" s="9" customFormat="1" ht="15.75" customHeight="1" x14ac:dyDescent="0.35">
      <c r="A517" s="11"/>
      <c r="B517" s="44"/>
      <c r="C517" s="91"/>
      <c r="D517" s="91"/>
      <c r="E517" s="105"/>
      <c r="F517" s="31"/>
      <c r="G517" s="27"/>
      <c r="H517" s="110"/>
      <c r="I517" s="31"/>
      <c r="L517" s="184"/>
      <c r="M517" s="41"/>
      <c r="N517" s="10"/>
      <c r="W517" s="27"/>
      <c r="AF517" s="27"/>
      <c r="AG517" s="27"/>
      <c r="AH517" s="27"/>
      <c r="AI517" s="316"/>
    </row>
    <row r="518" spans="1:35" s="9" customFormat="1" ht="15.75" customHeight="1" x14ac:dyDescent="0.35">
      <c r="A518" s="11"/>
      <c r="B518" s="44"/>
      <c r="C518" s="91"/>
      <c r="D518" s="91"/>
      <c r="E518" s="105"/>
      <c r="F518" s="31"/>
      <c r="G518" s="27"/>
      <c r="H518" s="110"/>
      <c r="I518" s="31"/>
      <c r="L518" s="184"/>
      <c r="M518" s="41"/>
      <c r="N518" s="10"/>
      <c r="W518" s="27"/>
      <c r="AF518" s="27"/>
      <c r="AG518" s="27"/>
      <c r="AH518" s="27"/>
      <c r="AI518" s="316"/>
    </row>
    <row r="519" spans="1:35" s="9" customFormat="1" ht="15.75" customHeight="1" x14ac:dyDescent="0.35">
      <c r="A519" s="11"/>
      <c r="B519" s="44"/>
      <c r="C519" s="91"/>
      <c r="D519" s="91"/>
      <c r="E519" s="105"/>
      <c r="F519" s="31"/>
      <c r="G519" s="27"/>
      <c r="H519" s="110"/>
      <c r="I519" s="31"/>
      <c r="L519" s="184"/>
      <c r="M519" s="41"/>
      <c r="N519" s="10"/>
      <c r="W519" s="27"/>
      <c r="AF519" s="27"/>
      <c r="AG519" s="27"/>
      <c r="AH519" s="27"/>
      <c r="AI519" s="316"/>
    </row>
    <row r="520" spans="1:35" s="9" customFormat="1" ht="15.75" customHeight="1" x14ac:dyDescent="0.35">
      <c r="A520" s="11"/>
      <c r="B520" s="44"/>
      <c r="C520" s="91"/>
      <c r="D520" s="91"/>
      <c r="E520" s="105"/>
      <c r="F520" s="31"/>
      <c r="G520" s="27"/>
      <c r="H520" s="110"/>
      <c r="I520" s="31"/>
      <c r="L520" s="184"/>
      <c r="M520" s="41"/>
      <c r="N520" s="10"/>
      <c r="W520" s="27"/>
      <c r="AF520" s="27"/>
      <c r="AG520" s="27"/>
      <c r="AH520" s="27"/>
      <c r="AI520" s="316"/>
    </row>
    <row r="521" spans="1:35" s="9" customFormat="1" ht="15.75" customHeight="1" x14ac:dyDescent="0.35">
      <c r="A521" s="11"/>
      <c r="B521" s="44"/>
      <c r="C521" s="91"/>
      <c r="D521" s="91"/>
      <c r="E521" s="105"/>
      <c r="F521" s="31"/>
      <c r="G521" s="27"/>
      <c r="H521" s="110"/>
      <c r="I521" s="31"/>
      <c r="L521" s="184"/>
      <c r="M521" s="41"/>
      <c r="N521" s="10"/>
      <c r="W521" s="27"/>
      <c r="AF521" s="27"/>
      <c r="AG521" s="27"/>
      <c r="AH521" s="27"/>
      <c r="AI521" s="316"/>
    </row>
    <row r="522" spans="1:35" s="9" customFormat="1" ht="15.75" customHeight="1" x14ac:dyDescent="0.35">
      <c r="A522" s="11"/>
      <c r="B522" s="44"/>
      <c r="C522" s="91"/>
      <c r="D522" s="91"/>
      <c r="E522" s="105"/>
      <c r="F522" s="31"/>
      <c r="G522" s="27"/>
      <c r="H522" s="110"/>
      <c r="I522" s="31"/>
      <c r="L522" s="184"/>
      <c r="M522" s="41"/>
      <c r="N522" s="10"/>
      <c r="W522" s="27"/>
      <c r="AF522" s="27"/>
      <c r="AG522" s="27"/>
      <c r="AH522" s="27"/>
      <c r="AI522" s="316"/>
    </row>
    <row r="523" spans="1:35" s="9" customFormat="1" ht="15.75" customHeight="1" x14ac:dyDescent="0.35">
      <c r="A523" s="11"/>
      <c r="B523" s="44"/>
      <c r="C523" s="91"/>
      <c r="D523" s="91"/>
      <c r="E523" s="105"/>
      <c r="F523" s="31"/>
      <c r="G523" s="27"/>
      <c r="H523" s="110"/>
      <c r="I523" s="31"/>
      <c r="L523" s="184"/>
      <c r="M523" s="41"/>
      <c r="N523" s="10"/>
      <c r="W523" s="27"/>
      <c r="AF523" s="27"/>
      <c r="AG523" s="27"/>
      <c r="AH523" s="27"/>
      <c r="AI523" s="316"/>
    </row>
    <row r="524" spans="1:35" s="9" customFormat="1" ht="15.75" customHeight="1" x14ac:dyDescent="0.35">
      <c r="A524" s="11"/>
      <c r="B524" s="44"/>
      <c r="C524" s="91"/>
      <c r="D524" s="91"/>
      <c r="E524" s="105"/>
      <c r="F524" s="31"/>
      <c r="G524" s="27"/>
      <c r="H524" s="110"/>
      <c r="I524" s="31"/>
      <c r="L524" s="184"/>
      <c r="M524" s="41"/>
      <c r="N524" s="10"/>
      <c r="W524" s="27"/>
      <c r="AF524" s="27"/>
      <c r="AG524" s="27"/>
      <c r="AH524" s="27"/>
      <c r="AI524" s="316"/>
    </row>
    <row r="525" spans="1:35" s="9" customFormat="1" ht="15.75" customHeight="1" x14ac:dyDescent="0.35">
      <c r="A525" s="11"/>
      <c r="B525" s="44"/>
      <c r="C525" s="91"/>
      <c r="D525" s="91"/>
      <c r="E525" s="105"/>
      <c r="F525" s="31"/>
      <c r="G525" s="27"/>
      <c r="H525" s="110"/>
      <c r="I525" s="31"/>
      <c r="L525" s="184"/>
      <c r="M525" s="41"/>
      <c r="N525" s="10"/>
      <c r="W525" s="27"/>
      <c r="AF525" s="27"/>
      <c r="AG525" s="27"/>
      <c r="AH525" s="27"/>
      <c r="AI525" s="316"/>
    </row>
    <row r="526" spans="1:35" s="9" customFormat="1" ht="15.75" customHeight="1" x14ac:dyDescent="0.35">
      <c r="A526" s="11"/>
      <c r="B526" s="44"/>
      <c r="C526" s="91"/>
      <c r="D526" s="91"/>
      <c r="E526" s="105"/>
      <c r="F526" s="31"/>
      <c r="G526" s="27"/>
      <c r="H526" s="110"/>
      <c r="I526" s="31"/>
      <c r="L526" s="184"/>
      <c r="M526" s="41"/>
      <c r="N526" s="10"/>
      <c r="W526" s="27"/>
      <c r="AF526" s="27"/>
      <c r="AG526" s="27"/>
      <c r="AH526" s="27"/>
      <c r="AI526" s="316"/>
    </row>
    <row r="527" spans="1:35" s="9" customFormat="1" ht="15.75" customHeight="1" x14ac:dyDescent="0.35">
      <c r="A527" s="11"/>
      <c r="B527" s="44"/>
      <c r="C527" s="91"/>
      <c r="D527" s="91"/>
      <c r="E527" s="105"/>
      <c r="F527" s="31"/>
      <c r="G527" s="27"/>
      <c r="H527" s="110"/>
      <c r="I527" s="31"/>
      <c r="L527" s="184"/>
      <c r="M527" s="41"/>
      <c r="N527" s="10"/>
      <c r="W527" s="27"/>
      <c r="AF527" s="27"/>
      <c r="AG527" s="27"/>
      <c r="AH527" s="27"/>
      <c r="AI527" s="316"/>
    </row>
    <row r="528" spans="1:35" s="9" customFormat="1" ht="15.75" customHeight="1" x14ac:dyDescent="0.35">
      <c r="A528" s="11"/>
      <c r="B528" s="44"/>
      <c r="C528" s="91"/>
      <c r="D528" s="91"/>
      <c r="E528" s="105"/>
      <c r="F528" s="31"/>
      <c r="G528" s="27"/>
      <c r="H528" s="110"/>
      <c r="I528" s="31"/>
      <c r="L528" s="184"/>
      <c r="M528" s="41"/>
      <c r="N528" s="10"/>
      <c r="W528" s="27"/>
      <c r="AF528" s="27"/>
      <c r="AG528" s="27"/>
      <c r="AH528" s="27"/>
      <c r="AI528" s="316"/>
    </row>
    <row r="529" spans="1:35" s="9" customFormat="1" ht="15.75" customHeight="1" x14ac:dyDescent="0.35">
      <c r="A529" s="11"/>
      <c r="B529" s="44"/>
      <c r="C529" s="91"/>
      <c r="D529" s="91"/>
      <c r="E529" s="105"/>
      <c r="F529" s="31"/>
      <c r="G529" s="27"/>
      <c r="H529" s="110"/>
      <c r="I529" s="31"/>
      <c r="L529" s="184"/>
      <c r="M529" s="41"/>
      <c r="N529" s="10"/>
      <c r="W529" s="27"/>
      <c r="AF529" s="27"/>
      <c r="AG529" s="27"/>
      <c r="AH529" s="27"/>
      <c r="AI529" s="316"/>
    </row>
    <row r="530" spans="1:35" s="9" customFormat="1" ht="15.75" customHeight="1" x14ac:dyDescent="0.35">
      <c r="A530" s="11"/>
      <c r="B530" s="44"/>
      <c r="C530" s="91"/>
      <c r="D530" s="91"/>
      <c r="E530" s="105"/>
      <c r="F530" s="31"/>
      <c r="G530" s="27"/>
      <c r="H530" s="110"/>
      <c r="I530" s="31"/>
      <c r="L530" s="184"/>
      <c r="M530" s="41"/>
      <c r="N530" s="10"/>
      <c r="W530" s="27"/>
      <c r="AF530" s="27"/>
      <c r="AG530" s="27"/>
      <c r="AH530" s="27"/>
      <c r="AI530" s="316"/>
    </row>
    <row r="531" spans="1:35" s="9" customFormat="1" ht="15.75" customHeight="1" x14ac:dyDescent="0.35">
      <c r="A531" s="11"/>
      <c r="B531" s="44"/>
      <c r="C531" s="91"/>
      <c r="D531" s="91"/>
      <c r="E531" s="105"/>
      <c r="F531" s="31"/>
      <c r="G531" s="27"/>
      <c r="H531" s="110"/>
      <c r="I531" s="31"/>
      <c r="L531" s="184"/>
      <c r="M531" s="41"/>
      <c r="N531" s="10"/>
      <c r="W531" s="27"/>
      <c r="AF531" s="27"/>
      <c r="AG531" s="27"/>
      <c r="AH531" s="27"/>
      <c r="AI531" s="316"/>
    </row>
    <row r="532" spans="1:35" s="9" customFormat="1" ht="15.75" customHeight="1" x14ac:dyDescent="0.35">
      <c r="A532" s="11"/>
      <c r="B532" s="44"/>
      <c r="C532" s="91"/>
      <c r="D532" s="91"/>
      <c r="E532" s="105"/>
      <c r="F532" s="31"/>
      <c r="G532" s="27"/>
      <c r="H532" s="110"/>
      <c r="I532" s="31"/>
      <c r="L532" s="184"/>
      <c r="M532" s="41"/>
      <c r="N532" s="10"/>
      <c r="W532" s="27"/>
      <c r="AF532" s="27"/>
      <c r="AG532" s="27"/>
      <c r="AH532" s="27"/>
      <c r="AI532" s="316"/>
    </row>
    <row r="533" spans="1:35" s="9" customFormat="1" ht="15.75" customHeight="1" x14ac:dyDescent="0.35">
      <c r="A533" s="11"/>
      <c r="B533" s="44"/>
      <c r="C533" s="91"/>
      <c r="D533" s="91"/>
      <c r="E533" s="105"/>
      <c r="F533" s="31"/>
      <c r="G533" s="27"/>
      <c r="H533" s="110"/>
      <c r="I533" s="31"/>
      <c r="L533" s="184"/>
      <c r="M533" s="41"/>
      <c r="N533" s="10"/>
      <c r="W533" s="27"/>
      <c r="AF533" s="27"/>
      <c r="AG533" s="27"/>
      <c r="AH533" s="27"/>
      <c r="AI533" s="316"/>
    </row>
    <row r="534" spans="1:35" s="9" customFormat="1" ht="15.75" customHeight="1" x14ac:dyDescent="0.35">
      <c r="A534" s="11"/>
      <c r="B534" s="44"/>
      <c r="C534" s="91"/>
      <c r="D534" s="91"/>
      <c r="E534" s="105"/>
      <c r="F534" s="31"/>
      <c r="G534" s="27"/>
      <c r="H534" s="110"/>
      <c r="I534" s="31"/>
      <c r="L534" s="184"/>
      <c r="M534" s="41"/>
      <c r="N534" s="10"/>
      <c r="W534" s="27"/>
      <c r="AF534" s="27"/>
      <c r="AG534" s="27"/>
      <c r="AH534" s="27"/>
      <c r="AI534" s="316"/>
    </row>
    <row r="535" spans="1:35" s="9" customFormat="1" ht="15.75" customHeight="1" x14ac:dyDescent="0.35">
      <c r="A535" s="11"/>
      <c r="B535" s="44"/>
      <c r="C535" s="91"/>
      <c r="D535" s="91"/>
      <c r="E535" s="105"/>
      <c r="F535" s="31"/>
      <c r="G535" s="27"/>
      <c r="H535" s="110"/>
      <c r="I535" s="31"/>
      <c r="L535" s="184"/>
      <c r="M535" s="41"/>
      <c r="N535" s="10"/>
      <c r="W535" s="27"/>
      <c r="AF535" s="27"/>
      <c r="AG535" s="27"/>
      <c r="AH535" s="27"/>
      <c r="AI535" s="316"/>
    </row>
    <row r="536" spans="1:35" s="9" customFormat="1" ht="15.75" customHeight="1" x14ac:dyDescent="0.35">
      <c r="A536" s="11"/>
      <c r="B536" s="44"/>
      <c r="C536" s="91"/>
      <c r="D536" s="91"/>
      <c r="E536" s="105"/>
      <c r="F536" s="31"/>
      <c r="G536" s="27"/>
      <c r="H536" s="110"/>
      <c r="I536" s="31"/>
      <c r="L536" s="184"/>
      <c r="M536" s="41"/>
      <c r="N536" s="10"/>
      <c r="W536" s="27"/>
      <c r="AF536" s="27"/>
      <c r="AG536" s="27"/>
      <c r="AH536" s="27"/>
      <c r="AI536" s="316"/>
    </row>
    <row r="537" spans="1:35" s="9" customFormat="1" ht="15.75" customHeight="1" x14ac:dyDescent="0.35">
      <c r="A537" s="11"/>
      <c r="B537" s="44"/>
      <c r="C537" s="91"/>
      <c r="D537" s="91"/>
      <c r="E537" s="105"/>
      <c r="F537" s="31"/>
      <c r="G537" s="27"/>
      <c r="H537" s="110"/>
      <c r="I537" s="31"/>
      <c r="L537" s="184"/>
      <c r="M537" s="41"/>
      <c r="N537" s="10"/>
      <c r="W537" s="27"/>
      <c r="AF537" s="27"/>
      <c r="AG537" s="27"/>
      <c r="AH537" s="27"/>
      <c r="AI537" s="316"/>
    </row>
    <row r="538" spans="1:35" s="9" customFormat="1" ht="15.75" customHeight="1" x14ac:dyDescent="0.35">
      <c r="A538" s="11"/>
      <c r="B538" s="44"/>
      <c r="C538" s="91"/>
      <c r="D538" s="91"/>
      <c r="E538" s="105"/>
      <c r="F538" s="31"/>
      <c r="G538" s="27"/>
      <c r="H538" s="110"/>
      <c r="I538" s="31"/>
      <c r="L538" s="184"/>
      <c r="M538" s="41"/>
      <c r="N538" s="10"/>
      <c r="W538" s="27"/>
      <c r="AF538" s="27"/>
      <c r="AG538" s="27"/>
      <c r="AH538" s="27"/>
      <c r="AI538" s="316"/>
    </row>
    <row r="539" spans="1:35" s="9" customFormat="1" ht="15.75" customHeight="1" x14ac:dyDescent="0.35">
      <c r="A539" s="11"/>
      <c r="B539" s="44"/>
      <c r="C539" s="91"/>
      <c r="D539" s="91"/>
      <c r="E539" s="105"/>
      <c r="F539" s="31"/>
      <c r="G539" s="27"/>
      <c r="H539" s="110"/>
      <c r="I539" s="31"/>
      <c r="L539" s="184"/>
      <c r="M539" s="41"/>
      <c r="N539" s="10"/>
      <c r="W539" s="27"/>
      <c r="AF539" s="27"/>
      <c r="AG539" s="27"/>
      <c r="AH539" s="27"/>
      <c r="AI539" s="316"/>
    </row>
    <row r="540" spans="1:35" s="9" customFormat="1" ht="15.75" customHeight="1" x14ac:dyDescent="0.35">
      <c r="A540" s="11"/>
      <c r="B540" s="44"/>
      <c r="C540" s="91"/>
      <c r="D540" s="91"/>
      <c r="E540" s="105"/>
      <c r="F540" s="31"/>
      <c r="G540" s="27"/>
      <c r="H540" s="110"/>
      <c r="I540" s="31"/>
      <c r="L540" s="184"/>
      <c r="M540" s="41"/>
      <c r="N540" s="10"/>
      <c r="W540" s="27"/>
      <c r="AF540" s="27"/>
      <c r="AG540" s="27"/>
      <c r="AH540" s="27"/>
      <c r="AI540" s="316"/>
    </row>
    <row r="541" spans="1:35" s="9" customFormat="1" ht="15.75" customHeight="1" x14ac:dyDescent="0.35">
      <c r="A541" s="11"/>
      <c r="B541" s="44"/>
      <c r="C541" s="91"/>
      <c r="D541" s="91"/>
      <c r="E541" s="105"/>
      <c r="F541" s="31"/>
      <c r="G541" s="27"/>
      <c r="H541" s="110"/>
      <c r="I541" s="31"/>
      <c r="L541" s="184"/>
      <c r="M541" s="41"/>
      <c r="N541" s="10"/>
      <c r="W541" s="27"/>
      <c r="AF541" s="27"/>
      <c r="AG541" s="27"/>
      <c r="AH541" s="27"/>
      <c r="AI541" s="316"/>
    </row>
    <row r="542" spans="1:35" s="9" customFormat="1" ht="15.75" customHeight="1" x14ac:dyDescent="0.35">
      <c r="A542" s="11"/>
      <c r="B542" s="44"/>
      <c r="C542" s="91"/>
      <c r="D542" s="91"/>
      <c r="E542" s="105"/>
      <c r="F542" s="31"/>
      <c r="G542" s="27"/>
      <c r="H542" s="110"/>
      <c r="I542" s="31"/>
      <c r="L542" s="184"/>
      <c r="M542" s="41"/>
      <c r="N542" s="10"/>
      <c r="W542" s="27"/>
      <c r="AF542" s="27"/>
      <c r="AG542" s="27"/>
      <c r="AH542" s="27"/>
      <c r="AI542" s="316"/>
    </row>
    <row r="543" spans="1:35" s="9" customFormat="1" ht="15.75" customHeight="1" x14ac:dyDescent="0.35">
      <c r="A543" s="11"/>
      <c r="B543" s="44"/>
      <c r="C543" s="91"/>
      <c r="D543" s="91"/>
      <c r="E543" s="105"/>
      <c r="F543" s="31"/>
      <c r="G543" s="27"/>
      <c r="H543" s="110"/>
      <c r="I543" s="31"/>
      <c r="L543" s="184"/>
      <c r="M543" s="41"/>
      <c r="N543" s="10"/>
      <c r="W543" s="27"/>
      <c r="AF543" s="27"/>
      <c r="AG543" s="27"/>
      <c r="AH543" s="27"/>
      <c r="AI543" s="316"/>
    </row>
    <row r="544" spans="1:35" s="9" customFormat="1" ht="15.75" customHeight="1" x14ac:dyDescent="0.35">
      <c r="A544" s="11"/>
      <c r="B544" s="44"/>
      <c r="C544" s="91"/>
      <c r="D544" s="91"/>
      <c r="E544" s="105"/>
      <c r="F544" s="31"/>
      <c r="G544" s="27"/>
      <c r="H544" s="110"/>
      <c r="I544" s="31"/>
      <c r="L544" s="184"/>
      <c r="M544" s="41"/>
      <c r="N544" s="10"/>
      <c r="W544" s="27"/>
      <c r="AF544" s="27"/>
      <c r="AG544" s="27"/>
      <c r="AH544" s="27"/>
      <c r="AI544" s="316"/>
    </row>
    <row r="545" spans="1:35" s="9" customFormat="1" ht="15.75" customHeight="1" x14ac:dyDescent="0.35">
      <c r="A545" s="11"/>
      <c r="B545" s="44"/>
      <c r="C545" s="91"/>
      <c r="D545" s="91"/>
      <c r="E545" s="105"/>
      <c r="F545" s="31"/>
      <c r="G545" s="27"/>
      <c r="H545" s="110"/>
      <c r="I545" s="31"/>
      <c r="L545" s="184"/>
      <c r="M545" s="41"/>
      <c r="N545" s="10"/>
      <c r="W545" s="27"/>
      <c r="AF545" s="27"/>
      <c r="AG545" s="27"/>
      <c r="AH545" s="27"/>
      <c r="AI545" s="316"/>
    </row>
    <row r="546" spans="1:35" s="9" customFormat="1" ht="15.75" customHeight="1" x14ac:dyDescent="0.35">
      <c r="A546" s="11"/>
      <c r="B546" s="44"/>
      <c r="C546" s="91"/>
      <c r="D546" s="91"/>
      <c r="E546" s="105"/>
      <c r="F546" s="31"/>
      <c r="G546" s="27"/>
      <c r="H546" s="110"/>
      <c r="I546" s="31"/>
      <c r="L546" s="184"/>
      <c r="M546" s="41"/>
      <c r="N546" s="10"/>
      <c r="W546" s="27"/>
      <c r="AF546" s="27"/>
      <c r="AG546" s="27"/>
      <c r="AH546" s="27"/>
      <c r="AI546" s="316"/>
    </row>
    <row r="547" spans="1:35" s="9" customFormat="1" ht="15.75" customHeight="1" x14ac:dyDescent="0.35">
      <c r="A547" s="11"/>
      <c r="B547" s="44"/>
      <c r="C547" s="91"/>
      <c r="D547" s="91"/>
      <c r="E547" s="105"/>
      <c r="F547" s="31"/>
      <c r="G547" s="27"/>
      <c r="H547" s="110"/>
      <c r="I547" s="31"/>
      <c r="L547" s="184"/>
      <c r="M547" s="41"/>
      <c r="N547" s="10"/>
      <c r="W547" s="27"/>
      <c r="AF547" s="27"/>
      <c r="AG547" s="27"/>
      <c r="AH547" s="27"/>
      <c r="AI547" s="316"/>
    </row>
    <row r="548" spans="1:35" s="9" customFormat="1" ht="15.75" customHeight="1" x14ac:dyDescent="0.35">
      <c r="A548" s="11"/>
      <c r="B548" s="44"/>
      <c r="C548" s="91"/>
      <c r="D548" s="91"/>
      <c r="E548" s="105"/>
      <c r="F548" s="31"/>
      <c r="G548" s="27"/>
      <c r="H548" s="110"/>
      <c r="I548" s="31"/>
      <c r="L548" s="184"/>
      <c r="M548" s="41"/>
      <c r="N548" s="10"/>
      <c r="W548" s="27"/>
      <c r="AF548" s="27"/>
      <c r="AG548" s="27"/>
      <c r="AH548" s="27"/>
      <c r="AI548" s="316"/>
    </row>
    <row r="549" spans="1:35" s="9" customFormat="1" ht="15.75" customHeight="1" x14ac:dyDescent="0.35">
      <c r="A549" s="11"/>
      <c r="B549" s="44"/>
      <c r="C549" s="91"/>
      <c r="D549" s="91"/>
      <c r="E549" s="105"/>
      <c r="F549" s="31"/>
      <c r="G549" s="27"/>
      <c r="H549" s="110"/>
      <c r="I549" s="31"/>
      <c r="L549" s="184"/>
      <c r="M549" s="41"/>
      <c r="N549" s="10"/>
      <c r="W549" s="27"/>
      <c r="AF549" s="27"/>
      <c r="AG549" s="27"/>
      <c r="AH549" s="27"/>
      <c r="AI549" s="316"/>
    </row>
    <row r="550" spans="1:35" s="9" customFormat="1" ht="15.75" customHeight="1" x14ac:dyDescent="0.35">
      <c r="A550" s="11"/>
      <c r="B550" s="44"/>
      <c r="C550" s="91"/>
      <c r="D550" s="91"/>
      <c r="E550" s="105"/>
      <c r="F550" s="31"/>
      <c r="G550" s="27"/>
      <c r="H550" s="110"/>
      <c r="I550" s="31"/>
      <c r="L550" s="184"/>
      <c r="M550" s="41"/>
      <c r="N550" s="10"/>
      <c r="W550" s="27"/>
      <c r="AF550" s="27"/>
      <c r="AG550" s="27"/>
      <c r="AH550" s="27"/>
      <c r="AI550" s="316"/>
    </row>
    <row r="551" spans="1:35" s="9" customFormat="1" ht="15.75" customHeight="1" x14ac:dyDescent="0.35">
      <c r="A551" s="11"/>
      <c r="B551" s="44"/>
      <c r="C551" s="91"/>
      <c r="D551" s="91"/>
      <c r="E551" s="105"/>
      <c r="F551" s="31"/>
      <c r="G551" s="27"/>
      <c r="H551" s="110"/>
      <c r="I551" s="31"/>
      <c r="L551" s="184"/>
      <c r="M551" s="41"/>
      <c r="N551" s="10"/>
      <c r="W551" s="27"/>
      <c r="AF551" s="27"/>
      <c r="AG551" s="27"/>
      <c r="AH551" s="27"/>
      <c r="AI551" s="316"/>
    </row>
    <row r="552" spans="1:35" s="9" customFormat="1" ht="15.75" customHeight="1" x14ac:dyDescent="0.35">
      <c r="A552" s="11"/>
      <c r="B552" s="44"/>
      <c r="C552" s="91"/>
      <c r="D552" s="91"/>
      <c r="E552" s="105"/>
      <c r="F552" s="31"/>
      <c r="G552" s="27"/>
      <c r="H552" s="110"/>
      <c r="I552" s="31"/>
      <c r="L552" s="184"/>
      <c r="M552" s="41"/>
      <c r="N552" s="10"/>
      <c r="W552" s="27"/>
      <c r="AF552" s="27"/>
      <c r="AG552" s="27"/>
      <c r="AH552" s="27"/>
      <c r="AI552" s="316"/>
    </row>
    <row r="553" spans="1:35" s="9" customFormat="1" ht="15.75" customHeight="1" x14ac:dyDescent="0.35">
      <c r="A553" s="11"/>
      <c r="B553" s="44"/>
      <c r="C553" s="91"/>
      <c r="D553" s="91"/>
      <c r="E553" s="105"/>
      <c r="F553" s="31"/>
      <c r="G553" s="27"/>
      <c r="H553" s="110"/>
      <c r="I553" s="31"/>
      <c r="L553" s="184"/>
      <c r="M553" s="41"/>
      <c r="N553" s="10"/>
      <c r="W553" s="27"/>
      <c r="AF553" s="27"/>
      <c r="AG553" s="27"/>
      <c r="AH553" s="27"/>
      <c r="AI553" s="316"/>
    </row>
    <row r="554" spans="1:35" s="9" customFormat="1" ht="15.75" customHeight="1" x14ac:dyDescent="0.35">
      <c r="A554" s="11"/>
      <c r="B554" s="44"/>
      <c r="C554" s="91"/>
      <c r="D554" s="91"/>
      <c r="E554" s="105"/>
      <c r="F554" s="31"/>
      <c r="G554" s="27"/>
      <c r="H554" s="110"/>
      <c r="I554" s="31"/>
      <c r="L554" s="184"/>
      <c r="M554" s="41"/>
      <c r="N554" s="10"/>
      <c r="W554" s="27"/>
      <c r="AF554" s="27"/>
      <c r="AG554" s="27"/>
      <c r="AH554" s="27"/>
      <c r="AI554" s="316"/>
    </row>
    <row r="555" spans="1:35" s="9" customFormat="1" ht="15.75" customHeight="1" x14ac:dyDescent="0.35">
      <c r="A555" s="11"/>
      <c r="B555" s="44"/>
      <c r="C555" s="91"/>
      <c r="D555" s="91"/>
      <c r="E555" s="105"/>
      <c r="F555" s="31"/>
      <c r="G555" s="27"/>
      <c r="H555" s="110"/>
      <c r="I555" s="31"/>
      <c r="L555" s="184"/>
      <c r="M555" s="41"/>
      <c r="N555" s="10"/>
      <c r="W555" s="27"/>
      <c r="AF555" s="27"/>
      <c r="AG555" s="27"/>
      <c r="AH555" s="27"/>
      <c r="AI555" s="316"/>
    </row>
    <row r="556" spans="1:35" s="9" customFormat="1" ht="15.75" customHeight="1" x14ac:dyDescent="0.35">
      <c r="A556" s="11"/>
      <c r="B556" s="44"/>
      <c r="C556" s="91"/>
      <c r="D556" s="91"/>
      <c r="E556" s="105"/>
      <c r="F556" s="31"/>
      <c r="G556" s="27"/>
      <c r="H556" s="110"/>
      <c r="I556" s="31"/>
      <c r="L556" s="184"/>
      <c r="M556" s="41"/>
      <c r="N556" s="10"/>
      <c r="W556" s="27"/>
      <c r="AF556" s="27"/>
      <c r="AG556" s="27"/>
      <c r="AH556" s="27"/>
      <c r="AI556" s="316"/>
    </row>
    <row r="557" spans="1:35" s="9" customFormat="1" ht="15.75" customHeight="1" x14ac:dyDescent="0.35">
      <c r="A557" s="11"/>
      <c r="B557" s="44"/>
      <c r="C557" s="91"/>
      <c r="D557" s="91"/>
      <c r="E557" s="105"/>
      <c r="F557" s="31"/>
      <c r="G557" s="27"/>
      <c r="H557" s="110"/>
      <c r="I557" s="31"/>
      <c r="L557" s="184"/>
      <c r="M557" s="41"/>
      <c r="N557" s="10"/>
      <c r="W557" s="27"/>
      <c r="AF557" s="27"/>
      <c r="AG557" s="27"/>
      <c r="AH557" s="27"/>
      <c r="AI557" s="316"/>
    </row>
    <row r="558" spans="1:35" s="9" customFormat="1" ht="15.75" customHeight="1" x14ac:dyDescent="0.35">
      <c r="A558" s="11"/>
      <c r="B558" s="44"/>
      <c r="C558" s="91"/>
      <c r="D558" s="91"/>
      <c r="E558" s="105"/>
      <c r="F558" s="31"/>
      <c r="G558" s="27"/>
      <c r="H558" s="110"/>
      <c r="I558" s="31"/>
      <c r="L558" s="184"/>
      <c r="M558" s="41"/>
      <c r="N558" s="10"/>
      <c r="W558" s="27"/>
      <c r="AF558" s="27"/>
      <c r="AG558" s="27"/>
      <c r="AH558" s="27"/>
      <c r="AI558" s="316"/>
    </row>
    <row r="559" spans="1:35" s="9" customFormat="1" ht="15.75" customHeight="1" x14ac:dyDescent="0.35">
      <c r="A559" s="11"/>
      <c r="B559" s="44"/>
      <c r="C559" s="91"/>
      <c r="D559" s="91"/>
      <c r="E559" s="105"/>
      <c r="F559" s="31"/>
      <c r="G559" s="27"/>
      <c r="H559" s="110"/>
      <c r="I559" s="31"/>
      <c r="L559" s="184"/>
      <c r="M559" s="41"/>
      <c r="N559" s="10"/>
      <c r="W559" s="27"/>
      <c r="AF559" s="27"/>
      <c r="AG559" s="27"/>
      <c r="AH559" s="27"/>
      <c r="AI559" s="316"/>
    </row>
    <row r="560" spans="1:35" s="9" customFormat="1" ht="15.75" customHeight="1" x14ac:dyDescent="0.35">
      <c r="A560" s="11"/>
      <c r="B560" s="44"/>
      <c r="C560" s="91"/>
      <c r="D560" s="91"/>
      <c r="E560" s="105"/>
      <c r="F560" s="31"/>
      <c r="G560" s="27"/>
      <c r="H560" s="110"/>
      <c r="I560" s="31"/>
      <c r="L560" s="184"/>
      <c r="M560" s="41"/>
      <c r="N560" s="10"/>
      <c r="W560" s="27"/>
      <c r="AF560" s="27"/>
      <c r="AG560" s="27"/>
      <c r="AH560" s="27"/>
      <c r="AI560" s="316"/>
    </row>
    <row r="561" spans="1:35" s="9" customFormat="1" ht="15.75" customHeight="1" x14ac:dyDescent="0.35">
      <c r="A561" s="11"/>
      <c r="B561" s="44"/>
      <c r="C561" s="91"/>
      <c r="D561" s="91"/>
      <c r="E561" s="105"/>
      <c r="F561" s="31"/>
      <c r="G561" s="27"/>
      <c r="H561" s="110"/>
      <c r="I561" s="31"/>
      <c r="L561" s="184"/>
      <c r="M561" s="41"/>
      <c r="N561" s="10"/>
      <c r="W561" s="27"/>
      <c r="AF561" s="27"/>
      <c r="AG561" s="27"/>
      <c r="AH561" s="27"/>
      <c r="AI561" s="316"/>
    </row>
    <row r="562" spans="1:35" s="9" customFormat="1" ht="15.75" customHeight="1" x14ac:dyDescent="0.35">
      <c r="A562" s="11"/>
      <c r="B562" s="44"/>
      <c r="C562" s="91"/>
      <c r="D562" s="91"/>
      <c r="E562" s="105"/>
      <c r="F562" s="31"/>
      <c r="G562" s="27"/>
      <c r="H562" s="110"/>
      <c r="I562" s="31"/>
      <c r="L562" s="184"/>
      <c r="M562" s="41"/>
      <c r="N562" s="10"/>
      <c r="W562" s="27"/>
      <c r="AF562" s="27"/>
      <c r="AG562" s="27"/>
      <c r="AH562" s="27"/>
      <c r="AI562" s="316"/>
    </row>
    <row r="563" spans="1:35" s="9" customFormat="1" ht="15.75" customHeight="1" x14ac:dyDescent="0.35">
      <c r="A563" s="11"/>
      <c r="B563" s="44"/>
      <c r="C563" s="91"/>
      <c r="D563" s="91"/>
      <c r="E563" s="105"/>
      <c r="F563" s="31"/>
      <c r="G563" s="27"/>
      <c r="H563" s="110"/>
      <c r="I563" s="31"/>
      <c r="L563" s="184"/>
      <c r="M563" s="41"/>
      <c r="N563" s="10"/>
      <c r="W563" s="27"/>
      <c r="AF563" s="27"/>
      <c r="AG563" s="27"/>
      <c r="AH563" s="27"/>
      <c r="AI563" s="316"/>
    </row>
    <row r="564" spans="1:35" s="9" customFormat="1" ht="15.75" customHeight="1" x14ac:dyDescent="0.35">
      <c r="A564" s="11"/>
      <c r="B564" s="44"/>
      <c r="C564" s="91"/>
      <c r="D564" s="91"/>
      <c r="E564" s="105"/>
      <c r="F564" s="31"/>
      <c r="G564" s="27"/>
      <c r="H564" s="110"/>
      <c r="I564" s="31"/>
      <c r="L564" s="184"/>
      <c r="M564" s="41"/>
      <c r="N564" s="10"/>
      <c r="W564" s="27"/>
      <c r="AF564" s="27"/>
      <c r="AG564" s="27"/>
      <c r="AH564" s="27"/>
      <c r="AI564" s="316"/>
    </row>
    <row r="565" spans="1:35" s="9" customFormat="1" ht="15.75" customHeight="1" x14ac:dyDescent="0.35">
      <c r="A565" s="11"/>
      <c r="B565" s="44"/>
      <c r="C565" s="91"/>
      <c r="D565" s="91"/>
      <c r="E565" s="105"/>
      <c r="F565" s="31"/>
      <c r="G565" s="27"/>
      <c r="H565" s="110"/>
      <c r="I565" s="31"/>
      <c r="L565" s="184"/>
      <c r="M565" s="41"/>
      <c r="N565" s="10"/>
      <c r="W565" s="27"/>
      <c r="AF565" s="27"/>
      <c r="AG565" s="27"/>
      <c r="AH565" s="27"/>
      <c r="AI565" s="316"/>
    </row>
    <row r="566" spans="1:35" s="9" customFormat="1" ht="15.75" customHeight="1" x14ac:dyDescent="0.35">
      <c r="A566" s="11"/>
      <c r="B566" s="44"/>
      <c r="C566" s="91"/>
      <c r="D566" s="91"/>
      <c r="E566" s="105"/>
      <c r="F566" s="31"/>
      <c r="G566" s="27"/>
      <c r="H566" s="110"/>
      <c r="I566" s="31"/>
      <c r="L566" s="184"/>
      <c r="M566" s="41"/>
      <c r="N566" s="10"/>
      <c r="W566" s="27"/>
      <c r="AF566" s="27"/>
      <c r="AG566" s="27"/>
      <c r="AH566" s="27"/>
      <c r="AI566" s="316"/>
    </row>
    <row r="567" spans="1:35" s="9" customFormat="1" ht="15.75" customHeight="1" x14ac:dyDescent="0.35">
      <c r="A567" s="11"/>
      <c r="B567" s="44"/>
      <c r="C567" s="91"/>
      <c r="D567" s="91"/>
      <c r="E567" s="105"/>
      <c r="F567" s="31"/>
      <c r="G567" s="27"/>
      <c r="H567" s="110"/>
      <c r="I567" s="31"/>
      <c r="L567" s="184"/>
      <c r="M567" s="41"/>
      <c r="N567" s="10"/>
      <c r="W567" s="27"/>
      <c r="AF567" s="27"/>
      <c r="AG567" s="27"/>
      <c r="AH567" s="27"/>
      <c r="AI567" s="316"/>
    </row>
    <row r="568" spans="1:35" s="9" customFormat="1" ht="15.75" customHeight="1" x14ac:dyDescent="0.35">
      <c r="A568" s="11"/>
      <c r="B568" s="44"/>
      <c r="C568" s="91"/>
      <c r="D568" s="91"/>
      <c r="E568" s="105"/>
      <c r="F568" s="31"/>
      <c r="G568" s="27"/>
      <c r="H568" s="110"/>
      <c r="I568" s="31"/>
      <c r="L568" s="184"/>
      <c r="M568" s="41"/>
      <c r="N568" s="10"/>
      <c r="W568" s="27"/>
      <c r="AF568" s="27"/>
      <c r="AG568" s="27"/>
      <c r="AH568" s="27"/>
      <c r="AI568" s="316"/>
    </row>
    <row r="569" spans="1:35" s="9" customFormat="1" ht="15.75" customHeight="1" x14ac:dyDescent="0.35">
      <c r="A569" s="11"/>
      <c r="B569" s="44"/>
      <c r="C569" s="91"/>
      <c r="D569" s="91"/>
      <c r="E569" s="105"/>
      <c r="F569" s="31"/>
      <c r="G569" s="27"/>
      <c r="H569" s="110"/>
      <c r="I569" s="31"/>
      <c r="L569" s="184"/>
      <c r="M569" s="41"/>
      <c r="N569" s="10"/>
      <c r="W569" s="27"/>
      <c r="AF569" s="27"/>
      <c r="AG569" s="27"/>
      <c r="AH569" s="27"/>
      <c r="AI569" s="316"/>
    </row>
    <row r="570" spans="1:35" s="9" customFormat="1" ht="15.75" customHeight="1" x14ac:dyDescent="0.35">
      <c r="A570" s="11"/>
      <c r="B570" s="44"/>
      <c r="C570" s="91"/>
      <c r="D570" s="91"/>
      <c r="E570" s="105"/>
      <c r="F570" s="31"/>
      <c r="G570" s="27"/>
      <c r="H570" s="110"/>
      <c r="I570" s="31"/>
      <c r="L570" s="184"/>
      <c r="M570" s="41"/>
      <c r="N570" s="10"/>
      <c r="W570" s="27"/>
      <c r="AF570" s="27"/>
      <c r="AG570" s="27"/>
      <c r="AH570" s="27"/>
      <c r="AI570" s="316"/>
    </row>
    <row r="571" spans="1:35" s="9" customFormat="1" ht="15.75" customHeight="1" x14ac:dyDescent="0.35">
      <c r="A571" s="11"/>
      <c r="B571" s="44"/>
      <c r="C571" s="91"/>
      <c r="D571" s="91"/>
      <c r="E571" s="105"/>
      <c r="F571" s="31"/>
      <c r="G571" s="27"/>
      <c r="H571" s="110"/>
      <c r="I571" s="31"/>
      <c r="L571" s="184"/>
      <c r="M571" s="41"/>
      <c r="N571" s="10"/>
      <c r="W571" s="27"/>
      <c r="AF571" s="27"/>
      <c r="AG571" s="27"/>
      <c r="AH571" s="27"/>
      <c r="AI571" s="316"/>
    </row>
    <row r="572" spans="1:35" s="9" customFormat="1" ht="15.75" customHeight="1" x14ac:dyDescent="0.35">
      <c r="A572" s="11"/>
      <c r="B572" s="44"/>
      <c r="C572" s="91"/>
      <c r="D572" s="91"/>
      <c r="E572" s="105"/>
      <c r="F572" s="31"/>
      <c r="G572" s="27"/>
      <c r="H572" s="110"/>
      <c r="I572" s="31"/>
      <c r="L572" s="184"/>
      <c r="M572" s="41"/>
      <c r="N572" s="10"/>
      <c r="W572" s="27"/>
      <c r="AF572" s="27"/>
      <c r="AG572" s="27"/>
      <c r="AH572" s="27"/>
      <c r="AI572" s="316"/>
    </row>
    <row r="573" spans="1:35" s="9" customFormat="1" ht="15.75" customHeight="1" x14ac:dyDescent="0.35">
      <c r="A573" s="11"/>
      <c r="B573" s="44"/>
      <c r="C573" s="91"/>
      <c r="D573" s="91"/>
      <c r="E573" s="105"/>
      <c r="F573" s="31"/>
      <c r="G573" s="27"/>
      <c r="H573" s="110"/>
      <c r="I573" s="31"/>
      <c r="L573" s="184"/>
      <c r="M573" s="41"/>
      <c r="N573" s="10"/>
      <c r="W573" s="27"/>
      <c r="AF573" s="27"/>
      <c r="AG573" s="27"/>
      <c r="AH573" s="27"/>
      <c r="AI573" s="316"/>
    </row>
    <row r="574" spans="1:35" s="9" customFormat="1" ht="15.75" customHeight="1" x14ac:dyDescent="0.35">
      <c r="A574" s="11"/>
      <c r="B574" s="44"/>
      <c r="C574" s="91"/>
      <c r="D574" s="91"/>
      <c r="E574" s="105"/>
      <c r="F574" s="31"/>
      <c r="G574" s="27"/>
      <c r="H574" s="110"/>
      <c r="I574" s="31"/>
      <c r="L574" s="184"/>
      <c r="M574" s="41"/>
      <c r="N574" s="10"/>
      <c r="W574" s="27"/>
      <c r="AF574" s="27"/>
      <c r="AG574" s="27"/>
      <c r="AH574" s="27"/>
      <c r="AI574" s="316"/>
    </row>
    <row r="575" spans="1:35" s="9" customFormat="1" ht="15.75" customHeight="1" x14ac:dyDescent="0.35">
      <c r="A575" s="11"/>
      <c r="B575" s="44"/>
      <c r="C575" s="91"/>
      <c r="D575" s="91"/>
      <c r="E575" s="105"/>
      <c r="F575" s="31"/>
      <c r="G575" s="27"/>
      <c r="H575" s="110"/>
      <c r="I575" s="31"/>
      <c r="L575" s="184"/>
      <c r="M575" s="41"/>
      <c r="N575" s="10"/>
      <c r="W575" s="27"/>
      <c r="AF575" s="27"/>
      <c r="AG575" s="27"/>
      <c r="AH575" s="27"/>
      <c r="AI575" s="316"/>
    </row>
    <row r="576" spans="1:35" s="9" customFormat="1" ht="15.75" customHeight="1" x14ac:dyDescent="0.35">
      <c r="A576" s="11"/>
      <c r="B576" s="44"/>
      <c r="C576" s="91"/>
      <c r="D576" s="91"/>
      <c r="E576" s="105"/>
      <c r="F576" s="31"/>
      <c r="G576" s="27"/>
      <c r="H576" s="110"/>
      <c r="I576" s="31"/>
      <c r="L576" s="184"/>
      <c r="M576" s="41"/>
      <c r="N576" s="10"/>
      <c r="W576" s="27"/>
      <c r="AF576" s="27"/>
      <c r="AG576" s="27"/>
      <c r="AH576" s="27"/>
      <c r="AI576" s="316"/>
    </row>
    <row r="577" spans="1:35" s="9" customFormat="1" ht="15.75" customHeight="1" x14ac:dyDescent="0.35">
      <c r="A577" s="11"/>
      <c r="B577" s="44"/>
      <c r="C577" s="91"/>
      <c r="D577" s="91"/>
      <c r="E577" s="105"/>
      <c r="F577" s="31"/>
      <c r="G577" s="27"/>
      <c r="H577" s="110"/>
      <c r="I577" s="31"/>
      <c r="L577" s="184"/>
      <c r="M577" s="41"/>
      <c r="N577" s="10"/>
      <c r="W577" s="27"/>
      <c r="AF577" s="27"/>
      <c r="AG577" s="27"/>
      <c r="AH577" s="27"/>
      <c r="AI577" s="316"/>
    </row>
    <row r="578" spans="1:35" s="9" customFormat="1" ht="15.75" customHeight="1" x14ac:dyDescent="0.35">
      <c r="A578" s="11"/>
      <c r="B578" s="44"/>
      <c r="C578" s="91"/>
      <c r="D578" s="91"/>
      <c r="E578" s="105"/>
      <c r="F578" s="31"/>
      <c r="G578" s="27"/>
      <c r="H578" s="110"/>
      <c r="I578" s="31"/>
      <c r="L578" s="184"/>
      <c r="M578" s="41"/>
      <c r="N578" s="10"/>
      <c r="W578" s="27"/>
      <c r="AF578" s="27"/>
      <c r="AG578" s="27"/>
      <c r="AH578" s="27"/>
      <c r="AI578" s="316"/>
    </row>
    <row r="579" spans="1:35" s="9" customFormat="1" ht="15.75" customHeight="1" x14ac:dyDescent="0.35">
      <c r="A579" s="11"/>
      <c r="B579" s="44"/>
      <c r="C579" s="91"/>
      <c r="D579" s="91"/>
      <c r="E579" s="105"/>
      <c r="F579" s="31"/>
      <c r="G579" s="27"/>
      <c r="H579" s="110"/>
      <c r="I579" s="31"/>
      <c r="L579" s="184"/>
      <c r="M579" s="41"/>
      <c r="N579" s="10"/>
      <c r="W579" s="27"/>
      <c r="AF579" s="27"/>
      <c r="AG579" s="27"/>
      <c r="AH579" s="27"/>
      <c r="AI579" s="316"/>
    </row>
    <row r="580" spans="1:35" s="9" customFormat="1" ht="15.75" customHeight="1" x14ac:dyDescent="0.35">
      <c r="A580" s="11"/>
      <c r="B580" s="44"/>
      <c r="C580" s="91"/>
      <c r="D580" s="91"/>
      <c r="E580" s="105"/>
      <c r="F580" s="31"/>
      <c r="G580" s="27"/>
      <c r="H580" s="110"/>
      <c r="I580" s="31"/>
      <c r="L580" s="184"/>
      <c r="M580" s="41"/>
      <c r="N580" s="10"/>
      <c r="W580" s="27"/>
      <c r="AF580" s="27"/>
      <c r="AG580" s="27"/>
      <c r="AH580" s="27"/>
      <c r="AI580" s="316"/>
    </row>
    <row r="581" spans="1:35" s="9" customFormat="1" ht="15.75" customHeight="1" x14ac:dyDescent="0.35">
      <c r="A581" s="11"/>
      <c r="B581" s="44"/>
      <c r="C581" s="91"/>
      <c r="D581" s="91"/>
      <c r="E581" s="105"/>
      <c r="F581" s="31"/>
      <c r="G581" s="27"/>
      <c r="H581" s="110"/>
      <c r="I581" s="31"/>
      <c r="L581" s="184"/>
      <c r="M581" s="41"/>
      <c r="N581" s="10"/>
      <c r="W581" s="27"/>
      <c r="AF581" s="27"/>
      <c r="AG581" s="27"/>
      <c r="AH581" s="27"/>
      <c r="AI581" s="316"/>
    </row>
    <row r="582" spans="1:35" s="9" customFormat="1" ht="15.75" customHeight="1" x14ac:dyDescent="0.35">
      <c r="A582" s="11"/>
      <c r="B582" s="44"/>
      <c r="C582" s="91"/>
      <c r="D582" s="91"/>
      <c r="E582" s="105"/>
      <c r="F582" s="31"/>
      <c r="G582" s="27"/>
      <c r="H582" s="110"/>
      <c r="I582" s="31"/>
      <c r="L582" s="184"/>
      <c r="M582" s="41"/>
      <c r="N582" s="10"/>
      <c r="W582" s="27"/>
      <c r="AF582" s="27"/>
      <c r="AG582" s="27"/>
      <c r="AH582" s="27"/>
      <c r="AI582" s="316"/>
    </row>
    <row r="583" spans="1:35" s="9" customFormat="1" ht="15.75" customHeight="1" x14ac:dyDescent="0.35">
      <c r="A583" s="11"/>
      <c r="B583" s="44"/>
      <c r="C583" s="91"/>
      <c r="D583" s="91"/>
      <c r="E583" s="105"/>
      <c r="F583" s="31"/>
      <c r="G583" s="27"/>
      <c r="H583" s="110"/>
      <c r="I583" s="31"/>
      <c r="L583" s="184"/>
      <c r="M583" s="41"/>
      <c r="N583" s="10"/>
      <c r="W583" s="27"/>
      <c r="AF583" s="27"/>
      <c r="AG583" s="27"/>
      <c r="AH583" s="27"/>
      <c r="AI583" s="316"/>
    </row>
    <row r="584" spans="1:35" s="9" customFormat="1" ht="15.75" customHeight="1" x14ac:dyDescent="0.35">
      <c r="A584" s="11"/>
      <c r="B584" s="44"/>
      <c r="C584" s="91"/>
      <c r="D584" s="91"/>
      <c r="E584" s="105"/>
      <c r="F584" s="31"/>
      <c r="G584" s="27"/>
      <c r="H584" s="110"/>
      <c r="I584" s="31"/>
      <c r="L584" s="184"/>
      <c r="M584" s="41"/>
      <c r="N584" s="10"/>
      <c r="W584" s="27"/>
      <c r="AF584" s="27"/>
      <c r="AG584" s="27"/>
      <c r="AH584" s="27"/>
      <c r="AI584" s="316"/>
    </row>
    <row r="585" spans="1:35" s="9" customFormat="1" ht="15.75" customHeight="1" x14ac:dyDescent="0.35">
      <c r="A585" s="11"/>
      <c r="B585" s="44"/>
      <c r="C585" s="91"/>
      <c r="D585" s="91"/>
      <c r="E585" s="105"/>
      <c r="F585" s="31"/>
      <c r="G585" s="27"/>
      <c r="H585" s="110"/>
      <c r="I585" s="31"/>
      <c r="L585" s="184"/>
      <c r="M585" s="41"/>
      <c r="N585" s="10"/>
      <c r="W585" s="27"/>
      <c r="AF585" s="27"/>
      <c r="AG585" s="27"/>
      <c r="AH585" s="27"/>
      <c r="AI585" s="316"/>
    </row>
    <row r="586" spans="1:35" s="9" customFormat="1" ht="15.75" customHeight="1" x14ac:dyDescent="0.35">
      <c r="A586" s="11"/>
      <c r="B586" s="44"/>
      <c r="C586" s="91"/>
      <c r="D586" s="91"/>
      <c r="E586" s="105"/>
      <c r="F586" s="31"/>
      <c r="G586" s="27"/>
      <c r="H586" s="110"/>
      <c r="I586" s="31"/>
      <c r="L586" s="184"/>
      <c r="M586" s="41"/>
      <c r="N586" s="10"/>
      <c r="W586" s="27"/>
      <c r="AF586" s="27"/>
      <c r="AG586" s="27"/>
      <c r="AH586" s="27"/>
      <c r="AI586" s="316"/>
    </row>
    <row r="587" spans="1:35" s="9" customFormat="1" ht="15.75" customHeight="1" x14ac:dyDescent="0.35">
      <c r="A587" s="11"/>
      <c r="B587" s="44"/>
      <c r="C587" s="91"/>
      <c r="D587" s="91"/>
      <c r="E587" s="105"/>
      <c r="F587" s="31"/>
      <c r="G587" s="27"/>
      <c r="H587" s="110"/>
      <c r="I587" s="31"/>
      <c r="L587" s="184"/>
      <c r="M587" s="41"/>
      <c r="N587" s="10"/>
      <c r="W587" s="27"/>
      <c r="AF587" s="27"/>
      <c r="AG587" s="27"/>
      <c r="AH587" s="27"/>
      <c r="AI587" s="316"/>
    </row>
    <row r="588" spans="1:35" s="9" customFormat="1" ht="15.75" customHeight="1" x14ac:dyDescent="0.35">
      <c r="A588" s="11"/>
      <c r="B588" s="44"/>
      <c r="C588" s="91"/>
      <c r="D588" s="91"/>
      <c r="E588" s="105"/>
      <c r="F588" s="31"/>
      <c r="G588" s="27"/>
      <c r="H588" s="110"/>
      <c r="I588" s="31"/>
      <c r="L588" s="184"/>
      <c r="M588" s="41"/>
      <c r="N588" s="10"/>
      <c r="W588" s="27"/>
      <c r="AF588" s="27"/>
      <c r="AG588" s="27"/>
      <c r="AH588" s="27"/>
      <c r="AI588" s="316"/>
    </row>
    <row r="589" spans="1:35" s="9" customFormat="1" ht="15.75" customHeight="1" x14ac:dyDescent="0.35">
      <c r="A589" s="11"/>
      <c r="B589" s="44"/>
      <c r="C589" s="91"/>
      <c r="D589" s="91"/>
      <c r="E589" s="105"/>
      <c r="F589" s="31"/>
      <c r="G589" s="27"/>
      <c r="H589" s="110"/>
      <c r="I589" s="31"/>
      <c r="L589" s="184"/>
      <c r="M589" s="41"/>
      <c r="N589" s="10"/>
      <c r="W589" s="27"/>
      <c r="AF589" s="27"/>
      <c r="AG589" s="27"/>
      <c r="AH589" s="27"/>
      <c r="AI589" s="316"/>
    </row>
    <row r="590" spans="1:35" s="9" customFormat="1" ht="15.75" customHeight="1" x14ac:dyDescent="0.35">
      <c r="A590" s="11"/>
      <c r="B590" s="44"/>
      <c r="C590" s="91"/>
      <c r="D590" s="91"/>
      <c r="E590" s="105"/>
      <c r="F590" s="31"/>
      <c r="G590" s="27"/>
      <c r="H590" s="110"/>
      <c r="I590" s="31"/>
      <c r="L590" s="184"/>
      <c r="M590" s="41"/>
      <c r="N590" s="10"/>
      <c r="W590" s="27"/>
      <c r="AF590" s="27"/>
      <c r="AG590" s="27"/>
      <c r="AH590" s="27"/>
      <c r="AI590" s="316"/>
    </row>
    <row r="591" spans="1:35" s="9" customFormat="1" ht="15.75" customHeight="1" x14ac:dyDescent="0.35">
      <c r="A591" s="11"/>
      <c r="B591" s="44"/>
      <c r="C591" s="91"/>
      <c r="D591" s="91"/>
      <c r="E591" s="105"/>
      <c r="F591" s="31"/>
      <c r="G591" s="27"/>
      <c r="H591" s="110"/>
      <c r="I591" s="31"/>
      <c r="L591" s="184"/>
      <c r="M591" s="41"/>
      <c r="N591" s="10"/>
      <c r="W591" s="27"/>
      <c r="AF591" s="27"/>
      <c r="AG591" s="27"/>
      <c r="AH591" s="27"/>
      <c r="AI591" s="316"/>
    </row>
    <row r="592" spans="1:35" s="9" customFormat="1" ht="15.75" customHeight="1" x14ac:dyDescent="0.35">
      <c r="A592" s="11"/>
      <c r="B592" s="44"/>
      <c r="C592" s="91"/>
      <c r="D592" s="91"/>
      <c r="E592" s="105"/>
      <c r="F592" s="31"/>
      <c r="G592" s="27"/>
      <c r="H592" s="110"/>
      <c r="I592" s="31"/>
      <c r="L592" s="184"/>
      <c r="M592" s="41"/>
      <c r="N592" s="10"/>
      <c r="W592" s="27"/>
      <c r="AF592" s="27"/>
      <c r="AG592" s="27"/>
      <c r="AH592" s="27"/>
      <c r="AI592" s="316"/>
    </row>
    <row r="593" spans="1:35" s="9" customFormat="1" ht="15.75" customHeight="1" x14ac:dyDescent="0.35">
      <c r="A593" s="11"/>
      <c r="B593" s="44"/>
      <c r="C593" s="91"/>
      <c r="D593" s="91"/>
      <c r="E593" s="105"/>
      <c r="F593" s="31"/>
      <c r="G593" s="27"/>
      <c r="H593" s="110"/>
      <c r="I593" s="31"/>
      <c r="L593" s="184"/>
      <c r="M593" s="41"/>
      <c r="N593" s="10"/>
      <c r="W593" s="27"/>
      <c r="AF593" s="27"/>
      <c r="AG593" s="27"/>
      <c r="AH593" s="27"/>
      <c r="AI593" s="316"/>
    </row>
    <row r="594" spans="1:35" s="9" customFormat="1" ht="15.75" customHeight="1" x14ac:dyDescent="0.35">
      <c r="A594" s="11"/>
      <c r="B594" s="44"/>
      <c r="C594" s="91"/>
      <c r="D594" s="91"/>
      <c r="E594" s="105"/>
      <c r="F594" s="31"/>
      <c r="G594" s="27"/>
      <c r="H594" s="110"/>
      <c r="I594" s="31"/>
      <c r="L594" s="184"/>
      <c r="M594" s="41"/>
      <c r="N594" s="10"/>
      <c r="W594" s="27"/>
      <c r="AF594" s="27"/>
      <c r="AG594" s="27"/>
      <c r="AH594" s="27"/>
      <c r="AI594" s="316"/>
    </row>
    <row r="595" spans="1:35" s="9" customFormat="1" ht="15.75" customHeight="1" x14ac:dyDescent="0.35">
      <c r="A595" s="11"/>
      <c r="B595" s="44"/>
      <c r="C595" s="91"/>
      <c r="D595" s="91"/>
      <c r="E595" s="105"/>
      <c r="F595" s="31"/>
      <c r="G595" s="27"/>
      <c r="H595" s="110"/>
      <c r="I595" s="31"/>
      <c r="L595" s="184"/>
      <c r="M595" s="41"/>
      <c r="N595" s="10"/>
      <c r="W595" s="27"/>
      <c r="AF595" s="27"/>
      <c r="AG595" s="27"/>
      <c r="AH595" s="27"/>
      <c r="AI595" s="316"/>
    </row>
    <row r="596" spans="1:35" s="9" customFormat="1" ht="15.75" customHeight="1" x14ac:dyDescent="0.35">
      <c r="A596" s="11"/>
      <c r="B596" s="44"/>
      <c r="C596" s="91"/>
      <c r="D596" s="91"/>
      <c r="E596" s="105"/>
      <c r="F596" s="31"/>
      <c r="G596" s="27"/>
      <c r="H596" s="110"/>
      <c r="I596" s="31"/>
      <c r="L596" s="184"/>
      <c r="M596" s="41"/>
      <c r="N596" s="10"/>
      <c r="W596" s="27"/>
      <c r="AF596" s="27"/>
      <c r="AG596" s="27"/>
      <c r="AH596" s="27"/>
      <c r="AI596" s="316"/>
    </row>
    <row r="597" spans="1:35" s="9" customFormat="1" ht="15.75" customHeight="1" x14ac:dyDescent="0.35">
      <c r="A597" s="11"/>
      <c r="B597" s="44"/>
      <c r="C597" s="91"/>
      <c r="D597" s="91"/>
      <c r="E597" s="105"/>
      <c r="F597" s="31"/>
      <c r="G597" s="27"/>
      <c r="H597" s="110"/>
      <c r="I597" s="31"/>
      <c r="L597" s="184"/>
      <c r="M597" s="41"/>
      <c r="N597" s="10"/>
      <c r="W597" s="27"/>
      <c r="AF597" s="27"/>
      <c r="AG597" s="27"/>
      <c r="AH597" s="27"/>
      <c r="AI597" s="316"/>
    </row>
    <row r="598" spans="1:35" s="9" customFormat="1" ht="15.75" customHeight="1" x14ac:dyDescent="0.35">
      <c r="A598" s="11"/>
      <c r="B598" s="44"/>
      <c r="C598" s="91"/>
      <c r="D598" s="91"/>
      <c r="E598" s="105"/>
      <c r="F598" s="31"/>
      <c r="G598" s="27"/>
      <c r="H598" s="110"/>
      <c r="I598" s="31"/>
      <c r="L598" s="184"/>
      <c r="M598" s="41"/>
      <c r="N598" s="10"/>
      <c r="W598" s="27"/>
      <c r="AF598" s="27"/>
      <c r="AG598" s="27"/>
      <c r="AH598" s="27"/>
      <c r="AI598" s="316"/>
    </row>
    <row r="599" spans="1:35" s="9" customFormat="1" ht="15.75" customHeight="1" x14ac:dyDescent="0.35">
      <c r="A599" s="11"/>
      <c r="B599" s="44"/>
      <c r="C599" s="91"/>
      <c r="D599" s="91"/>
      <c r="E599" s="105"/>
      <c r="F599" s="31"/>
      <c r="G599" s="27"/>
      <c r="H599" s="110"/>
      <c r="I599" s="31"/>
      <c r="L599" s="184"/>
      <c r="M599" s="41"/>
      <c r="N599" s="10"/>
      <c r="W599" s="27"/>
      <c r="AF599" s="27"/>
      <c r="AG599" s="27"/>
      <c r="AH599" s="27"/>
      <c r="AI599" s="316"/>
    </row>
    <row r="600" spans="1:35" s="9" customFormat="1" ht="15.75" customHeight="1" x14ac:dyDescent="0.35">
      <c r="A600" s="11"/>
      <c r="B600" s="44"/>
      <c r="C600" s="91"/>
      <c r="D600" s="91"/>
      <c r="E600" s="105"/>
      <c r="F600" s="31"/>
      <c r="G600" s="27"/>
      <c r="H600" s="110"/>
      <c r="I600" s="31"/>
      <c r="L600" s="184"/>
      <c r="M600" s="41"/>
      <c r="N600" s="10"/>
      <c r="W600" s="27"/>
      <c r="AF600" s="27"/>
      <c r="AG600" s="27"/>
      <c r="AH600" s="27"/>
      <c r="AI600" s="316"/>
    </row>
    <row r="601" spans="1:35" s="9" customFormat="1" ht="15.75" customHeight="1" x14ac:dyDescent="0.35">
      <c r="A601" s="11"/>
      <c r="B601" s="44"/>
      <c r="C601" s="91"/>
      <c r="D601" s="91"/>
      <c r="E601" s="105"/>
      <c r="F601" s="31"/>
      <c r="G601" s="27"/>
      <c r="H601" s="110"/>
      <c r="I601" s="31"/>
      <c r="L601" s="184"/>
      <c r="M601" s="41"/>
      <c r="N601" s="10"/>
      <c r="W601" s="27"/>
      <c r="AF601" s="27"/>
      <c r="AG601" s="27"/>
      <c r="AH601" s="27"/>
      <c r="AI601" s="316"/>
    </row>
    <row r="602" spans="1:35" s="9" customFormat="1" ht="15.75" customHeight="1" x14ac:dyDescent="0.35">
      <c r="A602" s="11"/>
      <c r="B602" s="44"/>
      <c r="C602" s="91"/>
      <c r="D602" s="91"/>
      <c r="E602" s="105"/>
      <c r="F602" s="31"/>
      <c r="G602" s="27"/>
      <c r="H602" s="110"/>
      <c r="I602" s="31"/>
      <c r="L602" s="184"/>
      <c r="M602" s="41"/>
      <c r="N602" s="10"/>
      <c r="W602" s="27"/>
      <c r="AF602" s="27"/>
      <c r="AG602" s="27"/>
      <c r="AH602" s="27"/>
      <c r="AI602" s="316"/>
    </row>
    <row r="603" spans="1:35" s="9" customFormat="1" ht="15.75" customHeight="1" x14ac:dyDescent="0.35">
      <c r="A603" s="11"/>
      <c r="B603" s="44"/>
      <c r="C603" s="91"/>
      <c r="D603" s="91"/>
      <c r="E603" s="105"/>
      <c r="F603" s="31"/>
      <c r="G603" s="27"/>
      <c r="H603" s="110"/>
      <c r="I603" s="31"/>
      <c r="L603" s="184"/>
      <c r="M603" s="41"/>
      <c r="N603" s="10"/>
      <c r="W603" s="27"/>
      <c r="AF603" s="27"/>
      <c r="AG603" s="27"/>
      <c r="AH603" s="27"/>
      <c r="AI603" s="316"/>
    </row>
    <row r="604" spans="1:35" s="9" customFormat="1" ht="15.75" customHeight="1" x14ac:dyDescent="0.35">
      <c r="A604" s="11"/>
      <c r="B604" s="44"/>
      <c r="C604" s="91"/>
      <c r="D604" s="91"/>
      <c r="E604" s="105"/>
      <c r="F604" s="31"/>
      <c r="G604" s="27"/>
      <c r="H604" s="110"/>
      <c r="I604" s="31"/>
      <c r="L604" s="184"/>
      <c r="M604" s="41"/>
      <c r="N604" s="10"/>
      <c r="W604" s="27"/>
      <c r="AF604" s="27"/>
      <c r="AG604" s="27"/>
      <c r="AH604" s="27"/>
      <c r="AI604" s="316"/>
    </row>
    <row r="605" spans="1:35" s="9" customFormat="1" ht="15.75" customHeight="1" x14ac:dyDescent="0.35">
      <c r="A605" s="11"/>
      <c r="B605" s="44"/>
      <c r="C605" s="91"/>
      <c r="D605" s="91"/>
      <c r="E605" s="105"/>
      <c r="F605" s="31"/>
      <c r="G605" s="27"/>
      <c r="H605" s="110"/>
      <c r="I605" s="31"/>
      <c r="L605" s="184"/>
      <c r="M605" s="41"/>
      <c r="N605" s="10"/>
      <c r="W605" s="27"/>
      <c r="AF605" s="27"/>
      <c r="AG605" s="27"/>
      <c r="AH605" s="27"/>
      <c r="AI605" s="316"/>
    </row>
    <row r="606" spans="1:35" s="9" customFormat="1" ht="15.75" customHeight="1" x14ac:dyDescent="0.35">
      <c r="A606" s="11"/>
      <c r="B606" s="44"/>
      <c r="C606" s="91"/>
      <c r="D606" s="91"/>
      <c r="E606" s="105"/>
      <c r="F606" s="31"/>
      <c r="G606" s="27"/>
      <c r="H606" s="110"/>
      <c r="I606" s="31"/>
      <c r="L606" s="184"/>
      <c r="M606" s="41"/>
      <c r="N606" s="10"/>
      <c r="W606" s="27"/>
      <c r="AF606" s="27"/>
      <c r="AG606" s="27"/>
      <c r="AH606" s="27"/>
      <c r="AI606" s="316"/>
    </row>
    <row r="607" spans="1:35" s="9" customFormat="1" ht="15.75" customHeight="1" x14ac:dyDescent="0.35">
      <c r="A607" s="11"/>
      <c r="B607" s="44"/>
      <c r="C607" s="91"/>
      <c r="D607" s="91"/>
      <c r="E607" s="105"/>
      <c r="F607" s="31"/>
      <c r="G607" s="27"/>
      <c r="H607" s="110"/>
      <c r="I607" s="31"/>
      <c r="L607" s="184"/>
      <c r="M607" s="41"/>
      <c r="N607" s="10"/>
      <c r="W607" s="27"/>
      <c r="AF607" s="27"/>
      <c r="AG607" s="27"/>
      <c r="AH607" s="27"/>
      <c r="AI607" s="316"/>
    </row>
    <row r="608" spans="1:35" s="9" customFormat="1" ht="15.75" customHeight="1" x14ac:dyDescent="0.35">
      <c r="A608" s="11"/>
      <c r="B608" s="44"/>
      <c r="C608" s="91"/>
      <c r="D608" s="91"/>
      <c r="E608" s="105"/>
      <c r="F608" s="31"/>
      <c r="G608" s="27"/>
      <c r="H608" s="110"/>
      <c r="I608" s="31"/>
      <c r="L608" s="184"/>
      <c r="M608" s="41"/>
      <c r="N608" s="10"/>
      <c r="W608" s="27"/>
      <c r="AF608" s="27"/>
      <c r="AG608" s="27"/>
      <c r="AH608" s="27"/>
      <c r="AI608" s="316"/>
    </row>
    <row r="609" spans="1:35" s="9" customFormat="1" ht="15.75" customHeight="1" x14ac:dyDescent="0.35">
      <c r="A609" s="11"/>
      <c r="B609" s="44"/>
      <c r="C609" s="91"/>
      <c r="D609" s="91"/>
      <c r="E609" s="105"/>
      <c r="F609" s="31"/>
      <c r="G609" s="27"/>
      <c r="H609" s="110"/>
      <c r="I609" s="31"/>
      <c r="L609" s="184"/>
      <c r="M609" s="41"/>
      <c r="N609" s="10"/>
      <c r="W609" s="27"/>
      <c r="AF609" s="27"/>
      <c r="AG609" s="27"/>
      <c r="AH609" s="27"/>
      <c r="AI609" s="316"/>
    </row>
    <row r="610" spans="1:35" s="9" customFormat="1" ht="15.75" customHeight="1" x14ac:dyDescent="0.35">
      <c r="A610" s="11"/>
      <c r="B610" s="44"/>
      <c r="C610" s="91"/>
      <c r="D610" s="91"/>
      <c r="E610" s="105"/>
      <c r="F610" s="31"/>
      <c r="G610" s="27"/>
      <c r="H610" s="110"/>
      <c r="I610" s="31"/>
      <c r="L610" s="184"/>
      <c r="M610" s="41"/>
      <c r="N610" s="10"/>
      <c r="W610" s="27"/>
      <c r="AF610" s="27"/>
      <c r="AG610" s="27"/>
      <c r="AH610" s="27"/>
      <c r="AI610" s="316"/>
    </row>
    <row r="611" spans="1:35" s="9" customFormat="1" ht="15.75" customHeight="1" x14ac:dyDescent="0.35">
      <c r="A611" s="11"/>
      <c r="B611" s="44"/>
      <c r="C611" s="91"/>
      <c r="D611" s="91"/>
      <c r="E611" s="105"/>
      <c r="F611" s="31"/>
      <c r="G611" s="27"/>
      <c r="H611" s="110"/>
      <c r="I611" s="31"/>
      <c r="L611" s="184"/>
      <c r="M611" s="41"/>
      <c r="N611" s="10"/>
      <c r="W611" s="27"/>
      <c r="AF611" s="27"/>
      <c r="AG611" s="27"/>
      <c r="AH611" s="27"/>
      <c r="AI611" s="316"/>
    </row>
    <row r="612" spans="1:35" s="9" customFormat="1" ht="15.75" customHeight="1" x14ac:dyDescent="0.35">
      <c r="A612" s="11"/>
      <c r="B612" s="44"/>
      <c r="C612" s="91"/>
      <c r="D612" s="91"/>
      <c r="E612" s="105"/>
      <c r="F612" s="31"/>
      <c r="G612" s="27"/>
      <c r="H612" s="110"/>
      <c r="I612" s="31"/>
      <c r="L612" s="184"/>
      <c r="M612" s="41"/>
      <c r="N612" s="10"/>
      <c r="W612" s="27"/>
      <c r="AF612" s="27"/>
      <c r="AG612" s="27"/>
      <c r="AH612" s="27"/>
      <c r="AI612" s="316"/>
    </row>
    <row r="613" spans="1:35" s="9" customFormat="1" ht="15.75" customHeight="1" x14ac:dyDescent="0.35">
      <c r="A613" s="11"/>
      <c r="B613" s="44"/>
      <c r="C613" s="91"/>
      <c r="D613" s="91"/>
      <c r="E613" s="105"/>
      <c r="F613" s="31"/>
      <c r="G613" s="27"/>
      <c r="H613" s="110"/>
      <c r="I613" s="31"/>
      <c r="L613" s="184"/>
      <c r="M613" s="41"/>
      <c r="N613" s="10"/>
      <c r="W613" s="27"/>
      <c r="AF613" s="27"/>
      <c r="AG613" s="27"/>
      <c r="AH613" s="27"/>
      <c r="AI613" s="316"/>
    </row>
    <row r="614" spans="1:35" s="9" customFormat="1" ht="15.75" customHeight="1" x14ac:dyDescent="0.35">
      <c r="A614" s="11"/>
      <c r="B614" s="44"/>
      <c r="C614" s="91"/>
      <c r="D614" s="91"/>
      <c r="E614" s="105"/>
      <c r="F614" s="31"/>
      <c r="G614" s="27"/>
      <c r="H614" s="110"/>
      <c r="I614" s="31"/>
      <c r="L614" s="184"/>
      <c r="M614" s="41"/>
      <c r="N614" s="10"/>
      <c r="W614" s="27"/>
      <c r="AF614" s="27"/>
      <c r="AG614" s="27"/>
      <c r="AH614" s="27"/>
      <c r="AI614" s="316"/>
    </row>
    <row r="615" spans="1:35" s="9" customFormat="1" ht="15.75" customHeight="1" x14ac:dyDescent="0.35">
      <c r="A615" s="11"/>
      <c r="B615" s="44"/>
      <c r="C615" s="91"/>
      <c r="D615" s="91"/>
      <c r="E615" s="105"/>
      <c r="F615" s="31"/>
      <c r="G615" s="27"/>
      <c r="H615" s="110"/>
      <c r="I615" s="31"/>
      <c r="L615" s="184"/>
      <c r="M615" s="41"/>
      <c r="N615" s="10"/>
      <c r="W615" s="27"/>
      <c r="AF615" s="27"/>
      <c r="AG615" s="27"/>
      <c r="AH615" s="27"/>
      <c r="AI615" s="316"/>
    </row>
    <row r="616" spans="1:35" s="9" customFormat="1" ht="15.75" customHeight="1" x14ac:dyDescent="0.35">
      <c r="A616" s="11"/>
      <c r="B616" s="44"/>
      <c r="C616" s="91"/>
      <c r="D616" s="91"/>
      <c r="E616" s="105"/>
      <c r="F616" s="31"/>
      <c r="G616" s="27"/>
      <c r="H616" s="110"/>
      <c r="I616" s="31"/>
      <c r="L616" s="184"/>
      <c r="M616" s="41"/>
      <c r="N616" s="10"/>
      <c r="W616" s="27"/>
      <c r="AF616" s="27"/>
      <c r="AG616" s="27"/>
      <c r="AH616" s="27"/>
      <c r="AI616" s="316"/>
    </row>
    <row r="617" spans="1:35" s="9" customFormat="1" ht="15.75" customHeight="1" x14ac:dyDescent="0.35">
      <c r="A617" s="11"/>
      <c r="B617" s="44"/>
      <c r="C617" s="91"/>
      <c r="D617" s="91"/>
      <c r="E617" s="105"/>
      <c r="F617" s="31"/>
      <c r="G617" s="27"/>
      <c r="H617" s="110"/>
      <c r="I617" s="31"/>
      <c r="L617" s="184"/>
      <c r="M617" s="41"/>
      <c r="N617" s="10"/>
      <c r="W617" s="27"/>
      <c r="AF617" s="27"/>
      <c r="AG617" s="27"/>
      <c r="AH617" s="27"/>
      <c r="AI617" s="316"/>
    </row>
    <row r="618" spans="1:35" s="9" customFormat="1" ht="15.75" customHeight="1" x14ac:dyDescent="0.35">
      <c r="A618" s="11"/>
      <c r="B618" s="44"/>
      <c r="C618" s="91"/>
      <c r="D618" s="91"/>
      <c r="E618" s="105"/>
      <c r="F618" s="31"/>
      <c r="G618" s="27"/>
      <c r="H618" s="110"/>
      <c r="I618" s="31"/>
      <c r="L618" s="184"/>
      <c r="M618" s="41"/>
      <c r="N618" s="10"/>
      <c r="W618" s="27"/>
      <c r="AF618" s="27"/>
      <c r="AG618" s="27"/>
      <c r="AH618" s="27"/>
      <c r="AI618" s="316"/>
    </row>
    <row r="619" spans="1:35" s="9" customFormat="1" ht="15.75" customHeight="1" x14ac:dyDescent="0.35">
      <c r="A619" s="11"/>
      <c r="B619" s="44"/>
      <c r="C619" s="91"/>
      <c r="D619" s="91"/>
      <c r="E619" s="105"/>
      <c r="F619" s="31"/>
      <c r="G619" s="27"/>
      <c r="H619" s="110"/>
      <c r="I619" s="31"/>
      <c r="L619" s="184"/>
      <c r="M619" s="41"/>
      <c r="N619" s="10"/>
      <c r="W619" s="27"/>
      <c r="AF619" s="27"/>
      <c r="AG619" s="27"/>
      <c r="AH619" s="27"/>
      <c r="AI619" s="316"/>
    </row>
    <row r="620" spans="1:35" s="9" customFormat="1" ht="15.75" customHeight="1" x14ac:dyDescent="0.35">
      <c r="A620" s="11"/>
      <c r="B620" s="44"/>
      <c r="C620" s="91"/>
      <c r="D620" s="91"/>
      <c r="E620" s="105"/>
      <c r="F620" s="31"/>
      <c r="G620" s="27"/>
      <c r="H620" s="110"/>
      <c r="I620" s="31"/>
      <c r="L620" s="184"/>
      <c r="M620" s="41"/>
      <c r="N620" s="10"/>
      <c r="W620" s="27"/>
      <c r="AF620" s="27"/>
      <c r="AG620" s="27"/>
      <c r="AH620" s="27"/>
      <c r="AI620" s="316"/>
    </row>
    <row r="621" spans="1:35" s="9" customFormat="1" ht="15.75" customHeight="1" x14ac:dyDescent="0.35">
      <c r="A621" s="11"/>
      <c r="B621" s="44"/>
      <c r="C621" s="91"/>
      <c r="D621" s="91"/>
      <c r="E621" s="105"/>
      <c r="F621" s="31"/>
      <c r="G621" s="27"/>
      <c r="H621" s="110"/>
      <c r="I621" s="31"/>
      <c r="L621" s="184"/>
      <c r="M621" s="41"/>
      <c r="N621" s="10"/>
      <c r="W621" s="27"/>
      <c r="AF621" s="27"/>
      <c r="AG621" s="27"/>
      <c r="AH621" s="27"/>
      <c r="AI621" s="316"/>
    </row>
    <row r="622" spans="1:35" s="9" customFormat="1" ht="15.75" customHeight="1" x14ac:dyDescent="0.35">
      <c r="A622" s="11"/>
      <c r="B622" s="44"/>
      <c r="C622" s="91"/>
      <c r="D622" s="91"/>
      <c r="E622" s="105"/>
      <c r="F622" s="31"/>
      <c r="G622" s="27"/>
      <c r="H622" s="110"/>
      <c r="I622" s="31"/>
      <c r="L622" s="184"/>
      <c r="M622" s="41"/>
      <c r="N622" s="10"/>
      <c r="W622" s="27"/>
      <c r="AF622" s="27"/>
      <c r="AG622" s="27"/>
      <c r="AH622" s="27"/>
      <c r="AI622" s="316"/>
    </row>
    <row r="623" spans="1:35" s="9" customFormat="1" ht="15.75" customHeight="1" x14ac:dyDescent="0.35">
      <c r="A623" s="11"/>
      <c r="B623" s="44"/>
      <c r="C623" s="91"/>
      <c r="D623" s="91"/>
      <c r="E623" s="105"/>
      <c r="F623" s="31"/>
      <c r="G623" s="27"/>
      <c r="H623" s="110"/>
      <c r="I623" s="31"/>
      <c r="L623" s="184"/>
      <c r="M623" s="41"/>
      <c r="N623" s="10"/>
      <c r="W623" s="27"/>
      <c r="AF623" s="27"/>
      <c r="AG623" s="27"/>
      <c r="AH623" s="27"/>
      <c r="AI623" s="316"/>
    </row>
    <row r="624" spans="1:35" s="9" customFormat="1" ht="15.75" customHeight="1" x14ac:dyDescent="0.35">
      <c r="A624" s="11"/>
      <c r="B624" s="44"/>
      <c r="C624" s="91"/>
      <c r="D624" s="91"/>
      <c r="E624" s="105"/>
      <c r="F624" s="31"/>
      <c r="G624" s="27"/>
      <c r="H624" s="110"/>
      <c r="I624" s="31"/>
      <c r="L624" s="184"/>
      <c r="M624" s="41"/>
      <c r="N624" s="10"/>
      <c r="W624" s="27"/>
      <c r="AF624" s="27"/>
      <c r="AG624" s="27"/>
      <c r="AH624" s="27"/>
      <c r="AI624" s="316"/>
    </row>
    <row r="625" spans="1:35" s="9" customFormat="1" ht="15.75" customHeight="1" x14ac:dyDescent="0.35">
      <c r="A625" s="11"/>
      <c r="B625" s="44"/>
      <c r="C625" s="91"/>
      <c r="D625" s="91"/>
      <c r="E625" s="105"/>
      <c r="F625" s="31"/>
      <c r="G625" s="27"/>
      <c r="H625" s="110"/>
      <c r="I625" s="31"/>
      <c r="L625" s="184"/>
      <c r="M625" s="41"/>
      <c r="N625" s="10"/>
      <c r="W625" s="27"/>
      <c r="AF625" s="27"/>
      <c r="AG625" s="27"/>
      <c r="AH625" s="27"/>
      <c r="AI625" s="316"/>
    </row>
    <row r="626" spans="1:35" s="9" customFormat="1" ht="15.75" customHeight="1" x14ac:dyDescent="0.35">
      <c r="A626" s="11"/>
      <c r="B626" s="44"/>
      <c r="C626" s="91"/>
      <c r="D626" s="91"/>
      <c r="E626" s="105"/>
      <c r="F626" s="31"/>
      <c r="G626" s="27"/>
      <c r="H626" s="110"/>
      <c r="I626" s="31"/>
      <c r="L626" s="184"/>
      <c r="M626" s="41"/>
      <c r="N626" s="10"/>
      <c r="W626" s="27"/>
      <c r="AF626" s="27"/>
      <c r="AG626" s="27"/>
      <c r="AH626" s="27"/>
      <c r="AI626" s="316"/>
    </row>
    <row r="627" spans="1:35" s="9" customFormat="1" ht="15.75" customHeight="1" x14ac:dyDescent="0.35">
      <c r="A627" s="11"/>
      <c r="B627" s="44"/>
      <c r="C627" s="91"/>
      <c r="D627" s="91"/>
      <c r="E627" s="105"/>
      <c r="F627" s="31"/>
      <c r="G627" s="27"/>
      <c r="H627" s="110"/>
      <c r="I627" s="31"/>
      <c r="L627" s="184"/>
      <c r="M627" s="41"/>
      <c r="N627" s="10"/>
      <c r="W627" s="27"/>
      <c r="AF627" s="27"/>
      <c r="AG627" s="27"/>
      <c r="AH627" s="27"/>
      <c r="AI627" s="316"/>
    </row>
    <row r="628" spans="1:35" s="9" customFormat="1" ht="15.75" customHeight="1" x14ac:dyDescent="0.35">
      <c r="A628" s="11"/>
      <c r="B628" s="44"/>
      <c r="C628" s="91"/>
      <c r="D628" s="91"/>
      <c r="E628" s="105"/>
      <c r="F628" s="31"/>
      <c r="G628" s="27"/>
      <c r="H628" s="110"/>
      <c r="I628" s="31"/>
      <c r="L628" s="184"/>
      <c r="M628" s="41"/>
      <c r="N628" s="10"/>
      <c r="W628" s="27"/>
      <c r="AF628" s="27"/>
      <c r="AG628" s="27"/>
      <c r="AH628" s="27"/>
      <c r="AI628" s="316"/>
    </row>
    <row r="629" spans="1:35" s="9" customFormat="1" ht="15.75" customHeight="1" x14ac:dyDescent="0.35">
      <c r="A629" s="11"/>
      <c r="B629" s="44"/>
      <c r="C629" s="91"/>
      <c r="D629" s="91"/>
      <c r="E629" s="105"/>
      <c r="F629" s="31"/>
      <c r="G629" s="27"/>
      <c r="H629" s="110"/>
      <c r="I629" s="31"/>
      <c r="L629" s="184"/>
      <c r="M629" s="41"/>
      <c r="N629" s="10"/>
      <c r="W629" s="27"/>
      <c r="AF629" s="27"/>
      <c r="AG629" s="27"/>
      <c r="AH629" s="27"/>
      <c r="AI629" s="316"/>
    </row>
    <row r="630" spans="1:35" s="9" customFormat="1" ht="15.75" customHeight="1" x14ac:dyDescent="0.35">
      <c r="A630" s="11"/>
      <c r="B630" s="44"/>
      <c r="C630" s="91"/>
      <c r="D630" s="91"/>
      <c r="E630" s="105"/>
      <c r="F630" s="31"/>
      <c r="G630" s="27"/>
      <c r="H630" s="110"/>
      <c r="I630" s="31"/>
      <c r="L630" s="184"/>
      <c r="M630" s="41"/>
      <c r="N630" s="10"/>
      <c r="W630" s="27"/>
      <c r="AF630" s="27"/>
      <c r="AG630" s="27"/>
      <c r="AH630" s="27"/>
      <c r="AI630" s="316"/>
    </row>
    <row r="631" spans="1:35" s="9" customFormat="1" ht="15.75" customHeight="1" x14ac:dyDescent="0.35">
      <c r="A631" s="11"/>
      <c r="B631" s="44"/>
      <c r="C631" s="91"/>
      <c r="D631" s="91"/>
      <c r="E631" s="105"/>
      <c r="F631" s="31"/>
      <c r="G631" s="27"/>
      <c r="H631" s="110"/>
      <c r="I631" s="31"/>
      <c r="L631" s="184"/>
      <c r="M631" s="41"/>
      <c r="N631" s="10"/>
      <c r="W631" s="27"/>
      <c r="AF631" s="27"/>
      <c r="AG631" s="27"/>
      <c r="AH631" s="27"/>
      <c r="AI631" s="316"/>
    </row>
    <row r="632" spans="1:35" s="9" customFormat="1" ht="15.75" customHeight="1" x14ac:dyDescent="0.35">
      <c r="A632" s="11"/>
      <c r="B632" s="44"/>
      <c r="C632" s="91"/>
      <c r="D632" s="91"/>
      <c r="E632" s="105"/>
      <c r="F632" s="31"/>
      <c r="G632" s="27"/>
      <c r="H632" s="110"/>
      <c r="I632" s="31"/>
      <c r="L632" s="184"/>
      <c r="M632" s="41"/>
      <c r="N632" s="10"/>
      <c r="W632" s="27"/>
      <c r="AF632" s="27"/>
      <c r="AG632" s="27"/>
      <c r="AH632" s="27"/>
      <c r="AI632" s="316"/>
    </row>
    <row r="633" spans="1:35" s="9" customFormat="1" ht="15.75" customHeight="1" x14ac:dyDescent="0.35">
      <c r="A633" s="11"/>
      <c r="B633" s="44"/>
      <c r="C633" s="91"/>
      <c r="D633" s="91"/>
      <c r="E633" s="105"/>
      <c r="F633" s="31"/>
      <c r="G633" s="27"/>
      <c r="H633" s="110"/>
      <c r="I633" s="31"/>
      <c r="L633" s="184"/>
      <c r="M633" s="41"/>
      <c r="N633" s="10"/>
      <c r="W633" s="27"/>
      <c r="AF633" s="27"/>
      <c r="AG633" s="27"/>
      <c r="AH633" s="27"/>
      <c r="AI633" s="316"/>
    </row>
    <row r="634" spans="1:35" s="9" customFormat="1" ht="15.75" customHeight="1" x14ac:dyDescent="0.35">
      <c r="A634" s="11"/>
      <c r="B634" s="44"/>
      <c r="C634" s="91"/>
      <c r="D634" s="91"/>
      <c r="E634" s="105"/>
      <c r="F634" s="31"/>
      <c r="G634" s="27"/>
      <c r="H634" s="110"/>
      <c r="I634" s="31"/>
      <c r="L634" s="184"/>
      <c r="M634" s="41"/>
      <c r="N634" s="10"/>
      <c r="W634" s="27"/>
      <c r="AF634" s="27"/>
      <c r="AG634" s="27"/>
      <c r="AH634" s="27"/>
      <c r="AI634" s="316"/>
    </row>
    <row r="635" spans="1:35" s="9" customFormat="1" ht="15.75" customHeight="1" x14ac:dyDescent="0.35">
      <c r="A635" s="11"/>
      <c r="B635" s="44"/>
      <c r="C635" s="91"/>
      <c r="D635" s="91"/>
      <c r="E635" s="105"/>
      <c r="F635" s="31"/>
      <c r="G635" s="27"/>
      <c r="H635" s="110"/>
      <c r="I635" s="31"/>
      <c r="L635" s="184"/>
      <c r="M635" s="41"/>
      <c r="N635" s="10"/>
      <c r="W635" s="27"/>
      <c r="AF635" s="27"/>
      <c r="AG635" s="27"/>
      <c r="AH635" s="27"/>
      <c r="AI635" s="316"/>
    </row>
    <row r="636" spans="1:35" s="9" customFormat="1" ht="15.75" customHeight="1" x14ac:dyDescent="0.35">
      <c r="A636" s="11"/>
      <c r="B636" s="44"/>
      <c r="C636" s="91"/>
      <c r="D636" s="91"/>
      <c r="E636" s="105"/>
      <c r="F636" s="31"/>
      <c r="G636" s="27"/>
      <c r="H636" s="110"/>
      <c r="I636" s="31"/>
      <c r="L636" s="184"/>
      <c r="M636" s="41"/>
      <c r="N636" s="10"/>
      <c r="W636" s="27"/>
      <c r="AF636" s="27"/>
      <c r="AG636" s="27"/>
      <c r="AH636" s="27"/>
      <c r="AI636" s="316"/>
    </row>
    <row r="637" spans="1:35" s="9" customFormat="1" ht="15.75" customHeight="1" x14ac:dyDescent="0.35">
      <c r="A637" s="11"/>
      <c r="B637" s="44"/>
      <c r="C637" s="91"/>
      <c r="D637" s="91"/>
      <c r="E637" s="105"/>
      <c r="F637" s="31"/>
      <c r="G637" s="27"/>
      <c r="H637" s="110"/>
      <c r="I637" s="31"/>
      <c r="L637" s="184"/>
      <c r="M637" s="41"/>
      <c r="N637" s="10"/>
      <c r="W637" s="27"/>
      <c r="AF637" s="27"/>
      <c r="AG637" s="27"/>
      <c r="AH637" s="27"/>
      <c r="AI637" s="316"/>
    </row>
    <row r="638" spans="1:35" s="9" customFormat="1" ht="15.75" customHeight="1" x14ac:dyDescent="0.35">
      <c r="A638" s="11"/>
      <c r="B638" s="44"/>
      <c r="C638" s="91"/>
      <c r="D638" s="91"/>
      <c r="E638" s="105"/>
      <c r="F638" s="31"/>
      <c r="G638" s="27"/>
      <c r="H638" s="110"/>
      <c r="I638" s="31"/>
      <c r="L638" s="184"/>
      <c r="M638" s="41"/>
      <c r="N638" s="10"/>
      <c r="W638" s="27"/>
      <c r="AF638" s="27"/>
      <c r="AG638" s="27"/>
      <c r="AH638" s="27"/>
      <c r="AI638" s="316"/>
    </row>
    <row r="639" spans="1:35" s="9" customFormat="1" ht="15.75" customHeight="1" x14ac:dyDescent="0.35">
      <c r="A639" s="11"/>
      <c r="B639" s="44"/>
      <c r="C639" s="91"/>
      <c r="D639" s="91"/>
      <c r="E639" s="105"/>
      <c r="F639" s="31"/>
      <c r="G639" s="27"/>
      <c r="H639" s="110"/>
      <c r="I639" s="31"/>
      <c r="L639" s="184"/>
      <c r="M639" s="41"/>
      <c r="N639" s="10"/>
      <c r="W639" s="27"/>
      <c r="AF639" s="27"/>
      <c r="AG639" s="27"/>
      <c r="AH639" s="27"/>
      <c r="AI639" s="316"/>
    </row>
    <row r="640" spans="1:35" s="9" customFormat="1" ht="15.75" customHeight="1" x14ac:dyDescent="0.35">
      <c r="A640" s="11"/>
      <c r="B640" s="44"/>
      <c r="C640" s="91"/>
      <c r="D640" s="91"/>
      <c r="E640" s="105"/>
      <c r="F640" s="31"/>
      <c r="G640" s="27"/>
      <c r="H640" s="110"/>
      <c r="I640" s="31"/>
      <c r="L640" s="184"/>
      <c r="M640" s="41"/>
      <c r="N640" s="10"/>
      <c r="W640" s="27"/>
      <c r="AF640" s="27"/>
      <c r="AG640" s="27"/>
      <c r="AH640" s="27"/>
      <c r="AI640" s="316"/>
    </row>
    <row r="641" spans="1:35" s="9" customFormat="1" ht="15.75" customHeight="1" x14ac:dyDescent="0.35">
      <c r="A641" s="11"/>
      <c r="B641" s="44"/>
      <c r="C641" s="91"/>
      <c r="D641" s="91"/>
      <c r="E641" s="105"/>
      <c r="F641" s="31"/>
      <c r="G641" s="27"/>
      <c r="H641" s="110"/>
      <c r="I641" s="31"/>
      <c r="L641" s="184"/>
      <c r="M641" s="41"/>
      <c r="N641" s="10"/>
      <c r="W641" s="27"/>
      <c r="AF641" s="27"/>
      <c r="AG641" s="27"/>
      <c r="AH641" s="27"/>
      <c r="AI641" s="316"/>
    </row>
    <row r="642" spans="1:35" s="9" customFormat="1" ht="15.75" customHeight="1" x14ac:dyDescent="0.35">
      <c r="A642" s="11"/>
      <c r="B642" s="44"/>
      <c r="C642" s="91"/>
      <c r="D642" s="91"/>
      <c r="E642" s="105"/>
      <c r="F642" s="31"/>
      <c r="G642" s="27"/>
      <c r="H642" s="110"/>
      <c r="I642" s="31"/>
      <c r="L642" s="184"/>
      <c r="M642" s="41"/>
      <c r="N642" s="10"/>
      <c r="W642" s="27"/>
      <c r="AF642" s="27"/>
      <c r="AG642" s="27"/>
      <c r="AH642" s="27"/>
      <c r="AI642" s="316"/>
    </row>
    <row r="643" spans="1:35" s="9" customFormat="1" ht="15.75" customHeight="1" x14ac:dyDescent="0.35">
      <c r="A643" s="11"/>
      <c r="B643" s="44"/>
      <c r="C643" s="91"/>
      <c r="D643" s="91"/>
      <c r="E643" s="105"/>
      <c r="F643" s="31"/>
      <c r="G643" s="27"/>
      <c r="H643" s="110"/>
      <c r="I643" s="31"/>
      <c r="L643" s="184"/>
      <c r="M643" s="41"/>
      <c r="N643" s="10"/>
      <c r="W643" s="27"/>
      <c r="AF643" s="27"/>
      <c r="AG643" s="27"/>
      <c r="AH643" s="27"/>
      <c r="AI643" s="316"/>
    </row>
    <row r="644" spans="1:35" s="9" customFormat="1" ht="15.75" customHeight="1" x14ac:dyDescent="0.35">
      <c r="A644" s="11"/>
      <c r="B644" s="44"/>
      <c r="C644" s="91"/>
      <c r="D644" s="91"/>
      <c r="E644" s="105"/>
      <c r="F644" s="31"/>
      <c r="G644" s="27"/>
      <c r="H644" s="110"/>
      <c r="I644" s="31"/>
      <c r="L644" s="184"/>
      <c r="M644" s="41"/>
      <c r="N644" s="10"/>
      <c r="W644" s="27"/>
      <c r="AF644" s="27"/>
      <c r="AG644" s="27"/>
      <c r="AH644" s="27"/>
      <c r="AI644" s="316"/>
    </row>
    <row r="645" spans="1:35" s="9" customFormat="1" ht="15.75" customHeight="1" x14ac:dyDescent="0.35">
      <c r="A645" s="11"/>
      <c r="B645" s="44"/>
      <c r="C645" s="91"/>
      <c r="D645" s="91"/>
      <c r="E645" s="105"/>
      <c r="F645" s="31"/>
      <c r="G645" s="27"/>
      <c r="H645" s="110"/>
      <c r="I645" s="31"/>
      <c r="L645" s="184"/>
      <c r="M645" s="41"/>
      <c r="N645" s="10"/>
      <c r="W645" s="27"/>
      <c r="AF645" s="27"/>
      <c r="AG645" s="27"/>
      <c r="AH645" s="27"/>
      <c r="AI645" s="316"/>
    </row>
    <row r="646" spans="1:35" s="9" customFormat="1" ht="15.75" customHeight="1" x14ac:dyDescent="0.35">
      <c r="A646" s="11"/>
      <c r="B646" s="44"/>
      <c r="C646" s="91"/>
      <c r="D646" s="91"/>
      <c r="E646" s="105"/>
      <c r="F646" s="31"/>
      <c r="G646" s="27"/>
      <c r="H646" s="110"/>
      <c r="I646" s="31"/>
      <c r="L646" s="184"/>
      <c r="M646" s="41"/>
      <c r="N646" s="10"/>
      <c r="W646" s="27"/>
      <c r="AF646" s="27"/>
      <c r="AG646" s="27"/>
      <c r="AH646" s="27"/>
      <c r="AI646" s="316"/>
    </row>
    <row r="647" spans="1:35" s="9" customFormat="1" ht="15.75" customHeight="1" x14ac:dyDescent="0.35">
      <c r="A647" s="11"/>
      <c r="B647" s="44"/>
      <c r="C647" s="91"/>
      <c r="D647" s="91"/>
      <c r="E647" s="105"/>
      <c r="F647" s="31"/>
      <c r="G647" s="27"/>
      <c r="H647" s="110"/>
      <c r="I647" s="31"/>
      <c r="L647" s="184"/>
      <c r="M647" s="41"/>
      <c r="N647" s="10"/>
      <c r="W647" s="27"/>
      <c r="AF647" s="27"/>
      <c r="AG647" s="27"/>
      <c r="AH647" s="27"/>
      <c r="AI647" s="316"/>
    </row>
    <row r="648" spans="1:35" s="9" customFormat="1" ht="15.75" customHeight="1" x14ac:dyDescent="0.35">
      <c r="A648" s="11"/>
      <c r="B648" s="44"/>
      <c r="C648" s="91"/>
      <c r="D648" s="91"/>
      <c r="E648" s="105"/>
      <c r="F648" s="31"/>
      <c r="G648" s="27"/>
      <c r="H648" s="110"/>
      <c r="I648" s="31"/>
      <c r="L648" s="184"/>
      <c r="M648" s="41"/>
      <c r="N648" s="10"/>
      <c r="W648" s="27"/>
      <c r="AF648" s="27"/>
      <c r="AG648" s="27"/>
      <c r="AH648" s="27"/>
      <c r="AI648" s="316"/>
    </row>
    <row r="649" spans="1:35" s="9" customFormat="1" ht="15.75" customHeight="1" x14ac:dyDescent="0.35">
      <c r="A649" s="11"/>
      <c r="B649" s="44"/>
      <c r="C649" s="91"/>
      <c r="D649" s="91"/>
      <c r="E649" s="105"/>
      <c r="F649" s="31"/>
      <c r="G649" s="27"/>
      <c r="H649" s="110"/>
      <c r="I649" s="31"/>
      <c r="L649" s="184"/>
      <c r="M649" s="41"/>
      <c r="N649" s="10"/>
      <c r="W649" s="27"/>
      <c r="AF649" s="27"/>
      <c r="AG649" s="27"/>
      <c r="AH649" s="27"/>
      <c r="AI649" s="316"/>
    </row>
    <row r="650" spans="1:35" s="9" customFormat="1" ht="15.75" customHeight="1" x14ac:dyDescent="0.35">
      <c r="A650" s="11"/>
      <c r="B650" s="44"/>
      <c r="C650" s="91"/>
      <c r="D650" s="91"/>
      <c r="E650" s="105"/>
      <c r="F650" s="31"/>
      <c r="G650" s="27"/>
      <c r="H650" s="110"/>
      <c r="I650" s="31"/>
      <c r="L650" s="184"/>
      <c r="M650" s="41"/>
      <c r="N650" s="10"/>
      <c r="W650" s="27"/>
      <c r="AF650" s="27"/>
      <c r="AG650" s="27"/>
      <c r="AH650" s="27"/>
      <c r="AI650" s="316"/>
    </row>
    <row r="651" spans="1:35" s="9" customFormat="1" ht="15.75" customHeight="1" x14ac:dyDescent="0.35">
      <c r="A651" s="11"/>
      <c r="B651" s="44"/>
      <c r="C651" s="91"/>
      <c r="D651" s="91"/>
      <c r="E651" s="105"/>
      <c r="F651" s="31"/>
      <c r="G651" s="27"/>
      <c r="H651" s="110"/>
      <c r="I651" s="31"/>
      <c r="L651" s="184"/>
      <c r="M651" s="41"/>
      <c r="N651" s="10"/>
      <c r="W651" s="27"/>
      <c r="AF651" s="27"/>
      <c r="AG651" s="27"/>
      <c r="AH651" s="27"/>
      <c r="AI651" s="316"/>
    </row>
    <row r="652" spans="1:35" s="9" customFormat="1" ht="15.75" customHeight="1" x14ac:dyDescent="0.35">
      <c r="A652" s="11"/>
      <c r="B652" s="44"/>
      <c r="C652" s="91"/>
      <c r="D652" s="91"/>
      <c r="E652" s="105"/>
      <c r="F652" s="31"/>
      <c r="G652" s="27"/>
      <c r="H652" s="110"/>
      <c r="I652" s="31"/>
      <c r="L652" s="184"/>
      <c r="M652" s="41"/>
      <c r="N652" s="10"/>
      <c r="W652" s="27"/>
      <c r="AF652" s="27"/>
      <c r="AG652" s="27"/>
      <c r="AH652" s="27"/>
      <c r="AI652" s="316"/>
    </row>
    <row r="653" spans="1:35" s="9" customFormat="1" ht="15.75" customHeight="1" x14ac:dyDescent="0.35">
      <c r="A653" s="11"/>
      <c r="B653" s="44"/>
      <c r="C653" s="91"/>
      <c r="D653" s="91"/>
      <c r="E653" s="105"/>
      <c r="F653" s="31"/>
      <c r="G653" s="27"/>
      <c r="H653" s="110"/>
      <c r="I653" s="31"/>
      <c r="L653" s="184"/>
      <c r="M653" s="41"/>
      <c r="N653" s="10"/>
      <c r="W653" s="27"/>
      <c r="AF653" s="27"/>
      <c r="AG653" s="27"/>
      <c r="AH653" s="27"/>
      <c r="AI653" s="316"/>
    </row>
    <row r="654" spans="1:35" s="9" customFormat="1" ht="15.75" customHeight="1" x14ac:dyDescent="0.35">
      <c r="A654" s="11"/>
      <c r="B654" s="44"/>
      <c r="C654" s="91"/>
      <c r="D654" s="91"/>
      <c r="E654" s="105"/>
      <c r="F654" s="31"/>
      <c r="G654" s="27"/>
      <c r="H654" s="110"/>
      <c r="I654" s="31"/>
      <c r="L654" s="184"/>
      <c r="M654" s="41"/>
      <c r="N654" s="10"/>
      <c r="W654" s="27"/>
      <c r="AF654" s="27"/>
      <c r="AG654" s="27"/>
      <c r="AH654" s="27"/>
      <c r="AI654" s="316"/>
    </row>
    <row r="655" spans="1:35" s="9" customFormat="1" ht="15.75" customHeight="1" x14ac:dyDescent="0.35">
      <c r="A655" s="11"/>
      <c r="B655" s="44"/>
      <c r="C655" s="91"/>
      <c r="D655" s="91"/>
      <c r="E655" s="105"/>
      <c r="F655" s="31"/>
      <c r="G655" s="27"/>
      <c r="H655" s="110"/>
      <c r="I655" s="31"/>
      <c r="L655" s="184"/>
      <c r="M655" s="41"/>
      <c r="N655" s="10"/>
      <c r="W655" s="27"/>
      <c r="AF655" s="27"/>
      <c r="AG655" s="27"/>
      <c r="AH655" s="27"/>
      <c r="AI655" s="316"/>
    </row>
    <row r="656" spans="1:35" s="9" customFormat="1" ht="15.75" customHeight="1" x14ac:dyDescent="0.35">
      <c r="A656" s="11"/>
      <c r="B656" s="44"/>
      <c r="C656" s="91"/>
      <c r="D656" s="91"/>
      <c r="E656" s="105"/>
      <c r="F656" s="31"/>
      <c r="G656" s="27"/>
      <c r="H656" s="110"/>
      <c r="I656" s="31"/>
      <c r="L656" s="184"/>
      <c r="M656" s="41"/>
      <c r="N656" s="10"/>
      <c r="W656" s="27"/>
      <c r="AF656" s="27"/>
      <c r="AG656" s="27"/>
      <c r="AH656" s="27"/>
      <c r="AI656" s="316"/>
    </row>
    <row r="657" spans="1:35" s="9" customFormat="1" ht="15.75" customHeight="1" x14ac:dyDescent="0.35">
      <c r="A657" s="11"/>
      <c r="B657" s="44"/>
      <c r="C657" s="91"/>
      <c r="D657" s="91"/>
      <c r="E657" s="105"/>
      <c r="F657" s="31"/>
      <c r="G657" s="27"/>
      <c r="H657" s="110"/>
      <c r="I657" s="31"/>
      <c r="L657" s="184"/>
      <c r="M657" s="41"/>
      <c r="N657" s="10"/>
      <c r="W657" s="27"/>
      <c r="AF657" s="27"/>
      <c r="AG657" s="27"/>
      <c r="AH657" s="27"/>
      <c r="AI657" s="316"/>
    </row>
    <row r="658" spans="1:35" s="9" customFormat="1" ht="15.75" customHeight="1" x14ac:dyDescent="0.35">
      <c r="A658" s="11"/>
      <c r="B658" s="44"/>
      <c r="C658" s="91"/>
      <c r="D658" s="91"/>
      <c r="E658" s="105"/>
      <c r="F658" s="31"/>
      <c r="G658" s="27"/>
      <c r="H658" s="110"/>
      <c r="I658" s="31"/>
      <c r="L658" s="184"/>
      <c r="M658" s="41"/>
      <c r="N658" s="10"/>
      <c r="W658" s="27"/>
      <c r="AF658" s="27"/>
      <c r="AG658" s="27"/>
      <c r="AH658" s="27"/>
      <c r="AI658" s="316"/>
    </row>
    <row r="659" spans="1:35" s="9" customFormat="1" ht="15.75" customHeight="1" x14ac:dyDescent="0.35">
      <c r="A659" s="11"/>
      <c r="B659" s="44"/>
      <c r="C659" s="91"/>
      <c r="D659" s="91"/>
      <c r="E659" s="105"/>
      <c r="F659" s="31"/>
      <c r="G659" s="27"/>
      <c r="H659" s="110"/>
      <c r="I659" s="31"/>
      <c r="L659" s="184"/>
      <c r="M659" s="41"/>
      <c r="N659" s="10"/>
      <c r="W659" s="27"/>
      <c r="AF659" s="27"/>
      <c r="AG659" s="27"/>
      <c r="AH659" s="27"/>
      <c r="AI659" s="316"/>
    </row>
    <row r="660" spans="1:35" s="9" customFormat="1" ht="15.75" customHeight="1" x14ac:dyDescent="0.35">
      <c r="A660" s="11"/>
      <c r="B660" s="44"/>
      <c r="C660" s="91"/>
      <c r="D660" s="91"/>
      <c r="E660" s="105"/>
      <c r="F660" s="31"/>
      <c r="G660" s="27"/>
      <c r="H660" s="110"/>
      <c r="I660" s="31"/>
      <c r="L660" s="184"/>
      <c r="M660" s="41"/>
      <c r="N660" s="10"/>
      <c r="W660" s="27"/>
      <c r="AF660" s="27"/>
      <c r="AG660" s="27"/>
      <c r="AH660" s="27"/>
      <c r="AI660" s="316"/>
    </row>
    <row r="661" spans="1:35" s="9" customFormat="1" ht="15.75" customHeight="1" x14ac:dyDescent="0.35">
      <c r="A661" s="11"/>
      <c r="B661" s="44"/>
      <c r="C661" s="91"/>
      <c r="D661" s="91"/>
      <c r="E661" s="105"/>
      <c r="F661" s="31"/>
      <c r="G661" s="27"/>
      <c r="H661" s="110"/>
      <c r="I661" s="31"/>
      <c r="L661" s="184"/>
      <c r="M661" s="41"/>
      <c r="N661" s="10"/>
      <c r="W661" s="27"/>
      <c r="AF661" s="27"/>
      <c r="AG661" s="27"/>
      <c r="AH661" s="27"/>
      <c r="AI661" s="316"/>
    </row>
    <row r="662" spans="1:35" s="9" customFormat="1" ht="15.75" customHeight="1" x14ac:dyDescent="0.35">
      <c r="A662" s="11"/>
      <c r="B662" s="44"/>
      <c r="C662" s="91"/>
      <c r="D662" s="91"/>
      <c r="E662" s="105"/>
      <c r="F662" s="31"/>
      <c r="G662" s="27"/>
      <c r="H662" s="110"/>
      <c r="I662" s="31"/>
      <c r="L662" s="184"/>
      <c r="M662" s="41"/>
      <c r="N662" s="10"/>
      <c r="W662" s="27"/>
      <c r="AF662" s="27"/>
      <c r="AG662" s="27"/>
      <c r="AH662" s="27"/>
      <c r="AI662" s="316"/>
    </row>
    <row r="663" spans="1:35" s="9" customFormat="1" ht="15.75" customHeight="1" x14ac:dyDescent="0.35">
      <c r="A663" s="11"/>
      <c r="B663" s="44"/>
      <c r="C663" s="91"/>
      <c r="D663" s="91"/>
      <c r="E663" s="105"/>
      <c r="F663" s="31"/>
      <c r="G663" s="27"/>
      <c r="H663" s="110"/>
      <c r="I663" s="31"/>
      <c r="L663" s="184"/>
      <c r="M663" s="41"/>
      <c r="N663" s="10"/>
      <c r="W663" s="27"/>
      <c r="AF663" s="27"/>
      <c r="AG663" s="27"/>
      <c r="AH663" s="27"/>
      <c r="AI663" s="316"/>
    </row>
    <row r="664" spans="1:35" s="9" customFormat="1" ht="15.75" customHeight="1" x14ac:dyDescent="0.35">
      <c r="A664" s="11"/>
      <c r="B664" s="44"/>
      <c r="C664" s="91"/>
      <c r="D664" s="91"/>
      <c r="E664" s="105"/>
      <c r="F664" s="31"/>
      <c r="G664" s="27"/>
      <c r="H664" s="110"/>
      <c r="I664" s="31"/>
      <c r="L664" s="184"/>
      <c r="M664" s="41"/>
      <c r="N664" s="10"/>
      <c r="W664" s="27"/>
      <c r="AF664" s="27"/>
      <c r="AG664" s="27"/>
      <c r="AH664" s="27"/>
      <c r="AI664" s="316"/>
    </row>
    <row r="665" spans="1:35" s="9" customFormat="1" ht="15.75" customHeight="1" x14ac:dyDescent="0.35">
      <c r="A665" s="11"/>
      <c r="B665" s="44"/>
      <c r="C665" s="91"/>
      <c r="D665" s="91"/>
      <c r="E665" s="105"/>
      <c r="F665" s="31"/>
      <c r="G665" s="27"/>
      <c r="H665" s="110"/>
      <c r="I665" s="31"/>
      <c r="L665" s="184"/>
      <c r="M665" s="41"/>
      <c r="N665" s="10"/>
      <c r="W665" s="27"/>
      <c r="AF665" s="27"/>
      <c r="AG665" s="27"/>
      <c r="AH665" s="27"/>
      <c r="AI665" s="316"/>
    </row>
    <row r="666" spans="1:35" s="9" customFormat="1" ht="15.75" customHeight="1" x14ac:dyDescent="0.35">
      <c r="A666" s="11"/>
      <c r="B666" s="44"/>
      <c r="C666" s="91"/>
      <c r="D666" s="91"/>
      <c r="E666" s="105"/>
      <c r="F666" s="31"/>
      <c r="G666" s="27"/>
      <c r="H666" s="110"/>
      <c r="I666" s="31"/>
      <c r="L666" s="184"/>
      <c r="M666" s="41"/>
      <c r="N666" s="10"/>
      <c r="W666" s="27"/>
      <c r="AF666" s="27"/>
      <c r="AG666" s="27"/>
      <c r="AH666" s="27"/>
      <c r="AI666" s="316"/>
    </row>
    <row r="667" spans="1:35" s="9" customFormat="1" ht="15.75" customHeight="1" x14ac:dyDescent="0.35">
      <c r="A667" s="11"/>
      <c r="B667" s="44"/>
      <c r="C667" s="91"/>
      <c r="D667" s="91"/>
      <c r="E667" s="105"/>
      <c r="F667" s="31"/>
      <c r="G667" s="27"/>
      <c r="H667" s="110"/>
      <c r="I667" s="31"/>
      <c r="L667" s="184"/>
      <c r="M667" s="41"/>
      <c r="N667" s="10"/>
      <c r="W667" s="27"/>
      <c r="AF667" s="27"/>
      <c r="AG667" s="27"/>
      <c r="AH667" s="27"/>
      <c r="AI667" s="316"/>
    </row>
    <row r="668" spans="1:35" s="9" customFormat="1" ht="15.75" customHeight="1" x14ac:dyDescent="0.35">
      <c r="A668" s="11"/>
      <c r="B668" s="44"/>
      <c r="C668" s="91"/>
      <c r="D668" s="91"/>
      <c r="E668" s="105"/>
      <c r="F668" s="31"/>
      <c r="G668" s="27"/>
      <c r="H668" s="110"/>
      <c r="I668" s="31"/>
      <c r="L668" s="184"/>
      <c r="M668" s="41"/>
      <c r="N668" s="10"/>
      <c r="W668" s="27"/>
      <c r="AF668" s="27"/>
      <c r="AG668" s="27"/>
      <c r="AH668" s="27"/>
      <c r="AI668" s="316"/>
    </row>
    <row r="669" spans="1:35" s="9" customFormat="1" ht="15.75" customHeight="1" x14ac:dyDescent="0.35">
      <c r="A669" s="11"/>
      <c r="B669" s="44"/>
      <c r="C669" s="91"/>
      <c r="D669" s="91"/>
      <c r="E669" s="105"/>
      <c r="F669" s="31"/>
      <c r="G669" s="27"/>
      <c r="H669" s="110"/>
      <c r="I669" s="31"/>
      <c r="L669" s="184"/>
      <c r="M669" s="41"/>
      <c r="N669" s="10"/>
      <c r="W669" s="27"/>
      <c r="AF669" s="27"/>
      <c r="AG669" s="27"/>
      <c r="AH669" s="27"/>
      <c r="AI669" s="316"/>
    </row>
    <row r="670" spans="1:35" s="9" customFormat="1" ht="15.75" customHeight="1" x14ac:dyDescent="0.35">
      <c r="A670" s="11"/>
      <c r="B670" s="44"/>
      <c r="C670" s="91"/>
      <c r="D670" s="91"/>
      <c r="E670" s="105"/>
      <c r="F670" s="31"/>
      <c r="G670" s="27"/>
      <c r="H670" s="110"/>
      <c r="I670" s="31"/>
      <c r="L670" s="184"/>
      <c r="M670" s="41"/>
      <c r="N670" s="10"/>
      <c r="W670" s="27"/>
      <c r="AF670" s="27"/>
      <c r="AG670" s="27"/>
      <c r="AH670" s="27"/>
      <c r="AI670" s="316"/>
    </row>
    <row r="671" spans="1:35" s="9" customFormat="1" ht="15.75" customHeight="1" x14ac:dyDescent="0.35">
      <c r="A671" s="11"/>
      <c r="B671" s="44"/>
      <c r="C671" s="91"/>
      <c r="D671" s="91"/>
      <c r="E671" s="105"/>
      <c r="F671" s="31"/>
      <c r="G671" s="27"/>
      <c r="H671" s="110"/>
      <c r="I671" s="31"/>
      <c r="L671" s="184"/>
      <c r="M671" s="41"/>
      <c r="N671" s="10"/>
      <c r="W671" s="27"/>
      <c r="AF671" s="27"/>
      <c r="AG671" s="27"/>
      <c r="AH671" s="27"/>
      <c r="AI671" s="316"/>
    </row>
    <row r="672" spans="1:35" s="9" customFormat="1" ht="15.75" customHeight="1" x14ac:dyDescent="0.35">
      <c r="A672" s="11"/>
      <c r="B672" s="44"/>
      <c r="C672" s="91"/>
      <c r="D672" s="91"/>
      <c r="E672" s="105"/>
      <c r="F672" s="31"/>
      <c r="G672" s="27"/>
      <c r="H672" s="110"/>
      <c r="I672" s="31"/>
      <c r="L672" s="184"/>
      <c r="M672" s="41"/>
      <c r="N672" s="10"/>
      <c r="W672" s="27"/>
      <c r="AF672" s="27"/>
      <c r="AG672" s="27"/>
      <c r="AH672" s="27"/>
      <c r="AI672" s="316"/>
    </row>
    <row r="673" spans="1:35" s="9" customFormat="1" ht="15.75" customHeight="1" x14ac:dyDescent="0.35">
      <c r="A673" s="11"/>
      <c r="B673" s="44"/>
      <c r="C673" s="91"/>
      <c r="D673" s="91"/>
      <c r="E673" s="105"/>
      <c r="F673" s="31"/>
      <c r="G673" s="27"/>
      <c r="H673" s="110"/>
      <c r="I673" s="31"/>
      <c r="L673" s="184"/>
      <c r="M673" s="41"/>
      <c r="N673" s="10"/>
      <c r="W673" s="27"/>
      <c r="AF673" s="27"/>
      <c r="AG673" s="27"/>
      <c r="AH673" s="27"/>
      <c r="AI673" s="316"/>
    </row>
    <row r="674" spans="1:35" s="9" customFormat="1" ht="15.75" customHeight="1" x14ac:dyDescent="0.35">
      <c r="A674" s="11"/>
      <c r="B674" s="44"/>
      <c r="C674" s="91"/>
      <c r="D674" s="91"/>
      <c r="E674" s="105"/>
      <c r="F674" s="31"/>
      <c r="G674" s="27"/>
      <c r="H674" s="110"/>
      <c r="I674" s="31"/>
      <c r="L674" s="184"/>
      <c r="M674" s="41"/>
      <c r="N674" s="10"/>
      <c r="W674" s="27"/>
      <c r="AF674" s="27"/>
      <c r="AG674" s="27"/>
      <c r="AH674" s="27"/>
      <c r="AI674" s="316"/>
    </row>
    <row r="675" spans="1:35" s="9" customFormat="1" ht="15.75" customHeight="1" x14ac:dyDescent="0.35">
      <c r="A675" s="11"/>
      <c r="B675" s="44"/>
      <c r="C675" s="91"/>
      <c r="D675" s="91"/>
      <c r="E675" s="105"/>
      <c r="F675" s="31"/>
      <c r="G675" s="27"/>
      <c r="H675" s="110"/>
      <c r="I675" s="31"/>
      <c r="L675" s="184"/>
      <c r="M675" s="41"/>
      <c r="N675" s="10"/>
      <c r="W675" s="27"/>
      <c r="AF675" s="27"/>
      <c r="AG675" s="27"/>
      <c r="AH675" s="27"/>
      <c r="AI675" s="316"/>
    </row>
    <row r="676" spans="1:35" s="9" customFormat="1" ht="15.75" customHeight="1" x14ac:dyDescent="0.35">
      <c r="A676" s="11"/>
      <c r="B676" s="44"/>
      <c r="C676" s="91"/>
      <c r="D676" s="91"/>
      <c r="E676" s="105"/>
      <c r="F676" s="31"/>
      <c r="G676" s="27"/>
      <c r="H676" s="110"/>
      <c r="I676" s="31"/>
      <c r="L676" s="184"/>
      <c r="M676" s="41"/>
      <c r="N676" s="10"/>
      <c r="W676" s="27"/>
      <c r="AF676" s="27"/>
      <c r="AG676" s="27"/>
      <c r="AH676" s="27"/>
      <c r="AI676" s="316"/>
    </row>
    <row r="677" spans="1:35" s="9" customFormat="1" ht="15.75" customHeight="1" x14ac:dyDescent="0.35">
      <c r="A677" s="11"/>
      <c r="B677" s="44"/>
      <c r="C677" s="91"/>
      <c r="D677" s="91"/>
      <c r="E677" s="105"/>
      <c r="F677" s="31"/>
      <c r="G677" s="27"/>
      <c r="H677" s="110"/>
      <c r="I677" s="31"/>
      <c r="L677" s="184"/>
      <c r="M677" s="41"/>
      <c r="N677" s="10"/>
      <c r="W677" s="27"/>
      <c r="AF677" s="27"/>
      <c r="AG677" s="27"/>
      <c r="AH677" s="27"/>
      <c r="AI677" s="316"/>
    </row>
    <row r="678" spans="1:35" s="9" customFormat="1" ht="15.75" customHeight="1" x14ac:dyDescent="0.35">
      <c r="A678" s="11"/>
      <c r="B678" s="44"/>
      <c r="C678" s="91"/>
      <c r="D678" s="91"/>
      <c r="E678" s="105"/>
      <c r="F678" s="31"/>
      <c r="G678" s="27"/>
      <c r="H678" s="110"/>
      <c r="I678" s="31"/>
      <c r="L678" s="184"/>
      <c r="M678" s="41"/>
      <c r="N678" s="10"/>
      <c r="W678" s="27"/>
      <c r="AF678" s="27"/>
      <c r="AG678" s="27"/>
      <c r="AH678" s="27"/>
      <c r="AI678" s="316"/>
    </row>
    <row r="679" spans="1:35" s="9" customFormat="1" ht="15.75" customHeight="1" x14ac:dyDescent="0.35">
      <c r="A679" s="11"/>
      <c r="B679" s="44"/>
      <c r="C679" s="91"/>
      <c r="D679" s="91"/>
      <c r="E679" s="105"/>
      <c r="F679" s="31"/>
      <c r="G679" s="27"/>
      <c r="H679" s="110"/>
      <c r="I679" s="31"/>
      <c r="L679" s="184"/>
      <c r="M679" s="41"/>
      <c r="N679" s="10"/>
      <c r="W679" s="27"/>
      <c r="AF679" s="27"/>
      <c r="AG679" s="27"/>
      <c r="AH679" s="27"/>
      <c r="AI679" s="316"/>
    </row>
    <row r="680" spans="1:35" s="9" customFormat="1" ht="15.75" customHeight="1" x14ac:dyDescent="0.35">
      <c r="A680" s="11"/>
      <c r="B680" s="44"/>
      <c r="C680" s="91"/>
      <c r="D680" s="91"/>
      <c r="E680" s="105"/>
      <c r="F680" s="31"/>
      <c r="G680" s="27"/>
      <c r="H680" s="110"/>
      <c r="I680" s="31"/>
      <c r="L680" s="184"/>
      <c r="M680" s="41"/>
      <c r="N680" s="10"/>
      <c r="W680" s="27"/>
      <c r="AF680" s="27"/>
      <c r="AG680" s="27"/>
      <c r="AH680" s="27"/>
      <c r="AI680" s="316"/>
    </row>
    <row r="681" spans="1:35" s="9" customFormat="1" ht="15.75" customHeight="1" x14ac:dyDescent="0.35">
      <c r="A681" s="11"/>
      <c r="B681" s="44"/>
      <c r="C681" s="91"/>
      <c r="D681" s="91"/>
      <c r="E681" s="105"/>
      <c r="F681" s="31"/>
      <c r="G681" s="27"/>
      <c r="H681" s="110"/>
      <c r="I681" s="31"/>
      <c r="L681" s="184"/>
      <c r="M681" s="41"/>
      <c r="N681" s="10"/>
      <c r="W681" s="27"/>
      <c r="AF681" s="27"/>
      <c r="AG681" s="27"/>
      <c r="AH681" s="27"/>
      <c r="AI681" s="316"/>
    </row>
    <row r="682" spans="1:35" s="9" customFormat="1" ht="15.75" customHeight="1" x14ac:dyDescent="0.35">
      <c r="A682" s="11"/>
      <c r="B682" s="44"/>
      <c r="C682" s="91"/>
      <c r="D682" s="91"/>
      <c r="E682" s="105"/>
      <c r="F682" s="31"/>
      <c r="G682" s="27"/>
      <c r="H682" s="110"/>
      <c r="I682" s="31"/>
      <c r="L682" s="184"/>
      <c r="M682" s="41"/>
      <c r="N682" s="10"/>
      <c r="W682" s="27"/>
      <c r="AF682" s="27"/>
      <c r="AG682" s="27"/>
      <c r="AH682" s="27"/>
      <c r="AI682" s="316"/>
    </row>
    <row r="683" spans="1:35" s="9" customFormat="1" ht="15.75" customHeight="1" x14ac:dyDescent="0.35">
      <c r="A683" s="11"/>
      <c r="B683" s="44"/>
      <c r="C683" s="91"/>
      <c r="D683" s="91"/>
      <c r="E683" s="105"/>
      <c r="F683" s="31"/>
      <c r="G683" s="27"/>
      <c r="H683" s="110"/>
      <c r="I683" s="31"/>
      <c r="L683" s="184"/>
      <c r="M683" s="41"/>
      <c r="N683" s="10"/>
      <c r="W683" s="27"/>
      <c r="AF683" s="27"/>
      <c r="AG683" s="27"/>
      <c r="AH683" s="27"/>
      <c r="AI683" s="316"/>
    </row>
    <row r="684" spans="1:35" s="9" customFormat="1" ht="15.75" customHeight="1" x14ac:dyDescent="0.35">
      <c r="A684" s="11"/>
      <c r="B684" s="44"/>
      <c r="C684" s="91"/>
      <c r="D684" s="91"/>
      <c r="E684" s="105"/>
      <c r="F684" s="31"/>
      <c r="G684" s="27"/>
      <c r="H684" s="110"/>
      <c r="I684" s="31"/>
      <c r="L684" s="184"/>
      <c r="M684" s="41"/>
      <c r="N684" s="10"/>
      <c r="W684" s="27"/>
      <c r="AF684" s="27"/>
      <c r="AG684" s="27"/>
      <c r="AH684" s="27"/>
      <c r="AI684" s="316"/>
    </row>
    <row r="685" spans="1:35" s="9" customFormat="1" ht="15.75" customHeight="1" x14ac:dyDescent="0.35">
      <c r="A685" s="11"/>
      <c r="B685" s="44"/>
      <c r="C685" s="91"/>
      <c r="D685" s="91"/>
      <c r="E685" s="105"/>
      <c r="F685" s="31"/>
      <c r="G685" s="27"/>
      <c r="H685" s="110"/>
      <c r="I685" s="31"/>
      <c r="L685" s="184"/>
      <c r="M685" s="41"/>
      <c r="N685" s="10"/>
      <c r="W685" s="27"/>
      <c r="AF685" s="27"/>
      <c r="AG685" s="27"/>
      <c r="AH685" s="27"/>
      <c r="AI685" s="316"/>
    </row>
    <row r="686" spans="1:35" s="9" customFormat="1" ht="15.75" customHeight="1" x14ac:dyDescent="0.35">
      <c r="A686" s="11"/>
      <c r="B686" s="44"/>
      <c r="C686" s="91"/>
      <c r="D686" s="91"/>
      <c r="E686" s="105"/>
      <c r="F686" s="31"/>
      <c r="G686" s="27"/>
      <c r="H686" s="110"/>
      <c r="I686" s="31"/>
      <c r="L686" s="184"/>
      <c r="M686" s="41"/>
      <c r="N686" s="10"/>
      <c r="W686" s="27"/>
      <c r="AF686" s="27"/>
      <c r="AG686" s="27"/>
      <c r="AH686" s="27"/>
      <c r="AI686" s="316"/>
    </row>
    <row r="687" spans="1:35" s="9" customFormat="1" ht="15.75" customHeight="1" x14ac:dyDescent="0.35">
      <c r="A687" s="11"/>
      <c r="B687" s="44"/>
      <c r="C687" s="91"/>
      <c r="D687" s="91"/>
      <c r="E687" s="105"/>
      <c r="F687" s="31"/>
      <c r="G687" s="27"/>
      <c r="H687" s="110"/>
      <c r="I687" s="31"/>
      <c r="L687" s="184"/>
      <c r="M687" s="41"/>
      <c r="N687" s="10"/>
      <c r="W687" s="27"/>
      <c r="AF687" s="27"/>
      <c r="AG687" s="27"/>
      <c r="AH687" s="27"/>
      <c r="AI687" s="316"/>
    </row>
    <row r="688" spans="1:35" s="9" customFormat="1" ht="15.75" customHeight="1" x14ac:dyDescent="0.35">
      <c r="A688" s="11"/>
      <c r="B688" s="44"/>
      <c r="C688" s="91"/>
      <c r="D688" s="91"/>
      <c r="E688" s="105"/>
      <c r="F688" s="31"/>
      <c r="G688" s="27"/>
      <c r="H688" s="110"/>
      <c r="I688" s="31"/>
      <c r="L688" s="184"/>
      <c r="M688" s="41"/>
      <c r="N688" s="10"/>
      <c r="W688" s="27"/>
      <c r="AF688" s="27"/>
      <c r="AG688" s="27"/>
      <c r="AH688" s="27"/>
      <c r="AI688" s="316"/>
    </row>
    <row r="689" spans="1:35" s="9" customFormat="1" ht="15.75" customHeight="1" x14ac:dyDescent="0.35">
      <c r="A689" s="11"/>
      <c r="B689" s="44"/>
      <c r="C689" s="91"/>
      <c r="D689" s="91"/>
      <c r="E689" s="105"/>
      <c r="F689" s="31"/>
      <c r="G689" s="27"/>
      <c r="H689" s="110"/>
      <c r="I689" s="31"/>
      <c r="L689" s="184"/>
      <c r="M689" s="41"/>
      <c r="N689" s="10"/>
      <c r="W689" s="27"/>
      <c r="AF689" s="27"/>
      <c r="AG689" s="27"/>
      <c r="AH689" s="27"/>
      <c r="AI689" s="316"/>
    </row>
    <row r="690" spans="1:35" s="9" customFormat="1" ht="15.75" customHeight="1" x14ac:dyDescent="0.35">
      <c r="A690" s="11"/>
      <c r="B690" s="44"/>
      <c r="C690" s="91"/>
      <c r="D690" s="91"/>
      <c r="E690" s="105"/>
      <c r="F690" s="31"/>
      <c r="G690" s="27"/>
      <c r="H690" s="110"/>
      <c r="I690" s="31"/>
      <c r="L690" s="184"/>
      <c r="M690" s="41"/>
      <c r="N690" s="10"/>
      <c r="W690" s="27"/>
      <c r="AF690" s="27"/>
      <c r="AG690" s="27"/>
      <c r="AH690" s="27"/>
      <c r="AI690" s="316"/>
    </row>
    <row r="691" spans="1:35" s="9" customFormat="1" ht="15.75" customHeight="1" x14ac:dyDescent="0.35">
      <c r="A691" s="11"/>
      <c r="B691" s="44"/>
      <c r="C691" s="91"/>
      <c r="D691" s="91"/>
      <c r="E691" s="105"/>
      <c r="F691" s="31"/>
      <c r="G691" s="27"/>
      <c r="H691" s="110"/>
      <c r="I691" s="31"/>
      <c r="L691" s="184"/>
      <c r="M691" s="41"/>
      <c r="N691" s="10"/>
      <c r="W691" s="27"/>
      <c r="AF691" s="27"/>
      <c r="AG691" s="27"/>
      <c r="AH691" s="27"/>
      <c r="AI691" s="316"/>
    </row>
    <row r="692" spans="1:35" s="9" customFormat="1" ht="15.75" customHeight="1" x14ac:dyDescent="0.35">
      <c r="A692" s="11"/>
      <c r="B692" s="44"/>
      <c r="C692" s="91"/>
      <c r="D692" s="91"/>
      <c r="E692" s="105"/>
      <c r="F692" s="31"/>
      <c r="G692" s="27"/>
      <c r="H692" s="110"/>
      <c r="I692" s="31"/>
      <c r="L692" s="184"/>
      <c r="M692" s="41"/>
      <c r="N692" s="10"/>
      <c r="W692" s="27"/>
      <c r="AF692" s="27"/>
      <c r="AG692" s="27"/>
      <c r="AH692" s="27"/>
      <c r="AI692" s="316"/>
    </row>
    <row r="693" spans="1:35" s="9" customFormat="1" ht="15.75" customHeight="1" x14ac:dyDescent="0.35">
      <c r="A693" s="11"/>
      <c r="B693" s="44"/>
      <c r="C693" s="91"/>
      <c r="D693" s="91"/>
      <c r="E693" s="105"/>
      <c r="F693" s="31"/>
      <c r="G693" s="27"/>
      <c r="H693" s="110"/>
      <c r="I693" s="31"/>
      <c r="L693" s="184"/>
      <c r="M693" s="41"/>
      <c r="N693" s="10"/>
      <c r="W693" s="27"/>
      <c r="AF693" s="27"/>
      <c r="AG693" s="27"/>
      <c r="AH693" s="27"/>
      <c r="AI693" s="316"/>
    </row>
    <row r="694" spans="1:35" s="9" customFormat="1" ht="15.75" customHeight="1" x14ac:dyDescent="0.35">
      <c r="A694" s="11"/>
      <c r="B694" s="44"/>
      <c r="C694" s="91"/>
      <c r="D694" s="91"/>
      <c r="E694" s="105"/>
      <c r="F694" s="31"/>
      <c r="G694" s="27"/>
      <c r="H694" s="110"/>
      <c r="I694" s="31"/>
      <c r="L694" s="184"/>
      <c r="M694" s="41"/>
      <c r="N694" s="10"/>
      <c r="W694" s="27"/>
      <c r="AF694" s="27"/>
      <c r="AG694" s="27"/>
      <c r="AH694" s="27"/>
      <c r="AI694" s="316"/>
    </row>
    <row r="695" spans="1:35" s="9" customFormat="1" ht="15.75" customHeight="1" x14ac:dyDescent="0.35">
      <c r="A695" s="11"/>
      <c r="B695" s="44"/>
      <c r="C695" s="91"/>
      <c r="D695" s="91"/>
      <c r="E695" s="105"/>
      <c r="F695" s="31"/>
      <c r="G695" s="27"/>
      <c r="H695" s="110"/>
      <c r="I695" s="31"/>
      <c r="L695" s="184"/>
      <c r="M695" s="41"/>
      <c r="N695" s="10"/>
      <c r="W695" s="27"/>
      <c r="AF695" s="27"/>
      <c r="AG695" s="27"/>
      <c r="AH695" s="27"/>
      <c r="AI695" s="316"/>
    </row>
    <row r="696" spans="1:35" s="9" customFormat="1" ht="15.75" customHeight="1" x14ac:dyDescent="0.35">
      <c r="A696" s="11"/>
      <c r="B696" s="44"/>
      <c r="C696" s="91"/>
      <c r="D696" s="91"/>
      <c r="E696" s="105"/>
      <c r="F696" s="31"/>
      <c r="G696" s="27"/>
      <c r="H696" s="110"/>
      <c r="I696" s="31"/>
      <c r="L696" s="184"/>
      <c r="M696" s="41"/>
      <c r="N696" s="10"/>
      <c r="W696" s="27"/>
      <c r="AF696" s="27"/>
      <c r="AG696" s="27"/>
      <c r="AH696" s="27"/>
      <c r="AI696" s="316"/>
    </row>
    <row r="697" spans="1:35" s="9" customFormat="1" ht="15.75" customHeight="1" x14ac:dyDescent="0.35">
      <c r="A697" s="11"/>
      <c r="B697" s="44"/>
      <c r="C697" s="91"/>
      <c r="D697" s="91"/>
      <c r="E697" s="105"/>
      <c r="F697" s="31"/>
      <c r="G697" s="27"/>
      <c r="H697" s="110"/>
      <c r="I697" s="31"/>
      <c r="L697" s="184"/>
      <c r="M697" s="41"/>
      <c r="N697" s="10"/>
      <c r="W697" s="27"/>
      <c r="AF697" s="27"/>
      <c r="AG697" s="27"/>
      <c r="AH697" s="27"/>
      <c r="AI697" s="316"/>
    </row>
    <row r="698" spans="1:35" s="9" customFormat="1" ht="15.75" customHeight="1" x14ac:dyDescent="0.35">
      <c r="A698" s="11"/>
      <c r="B698" s="44"/>
      <c r="C698" s="91"/>
      <c r="D698" s="91"/>
      <c r="E698" s="105"/>
      <c r="F698" s="31"/>
      <c r="G698" s="27"/>
      <c r="H698" s="110"/>
      <c r="I698" s="31"/>
      <c r="L698" s="184"/>
      <c r="M698" s="41"/>
      <c r="N698" s="10"/>
      <c r="W698" s="27"/>
      <c r="AF698" s="27"/>
      <c r="AG698" s="27"/>
      <c r="AH698" s="27"/>
      <c r="AI698" s="316"/>
    </row>
    <row r="699" spans="1:35" s="9" customFormat="1" ht="15.75" customHeight="1" x14ac:dyDescent="0.35">
      <c r="A699" s="11"/>
      <c r="B699" s="44"/>
      <c r="C699" s="91"/>
      <c r="D699" s="91"/>
      <c r="E699" s="105"/>
      <c r="F699" s="31"/>
      <c r="G699" s="27"/>
      <c r="H699" s="110"/>
      <c r="I699" s="31"/>
      <c r="L699" s="184"/>
      <c r="M699" s="41"/>
      <c r="N699" s="10"/>
      <c r="W699" s="27"/>
      <c r="AF699" s="27"/>
      <c r="AG699" s="27"/>
      <c r="AH699" s="27"/>
      <c r="AI699" s="316"/>
    </row>
    <row r="700" spans="1:35" s="9" customFormat="1" ht="15.75" customHeight="1" x14ac:dyDescent="0.35">
      <c r="A700" s="11"/>
      <c r="B700" s="44"/>
      <c r="C700" s="91"/>
      <c r="D700" s="91"/>
      <c r="E700" s="105"/>
      <c r="F700" s="31"/>
      <c r="G700" s="27"/>
      <c r="H700" s="110"/>
      <c r="I700" s="31"/>
      <c r="L700" s="184"/>
      <c r="M700" s="41"/>
      <c r="N700" s="10"/>
      <c r="W700" s="27"/>
      <c r="AF700" s="27"/>
      <c r="AG700" s="27"/>
      <c r="AH700" s="27"/>
      <c r="AI700" s="316"/>
    </row>
    <row r="701" spans="1:35" s="9" customFormat="1" ht="15.75" customHeight="1" x14ac:dyDescent="0.35">
      <c r="A701" s="11"/>
      <c r="B701" s="44"/>
      <c r="C701" s="91"/>
      <c r="D701" s="91"/>
      <c r="E701" s="105"/>
      <c r="F701" s="31"/>
      <c r="G701" s="27"/>
      <c r="H701" s="110"/>
      <c r="I701" s="31"/>
      <c r="L701" s="184"/>
      <c r="M701" s="41"/>
      <c r="N701" s="10"/>
      <c r="W701" s="27"/>
      <c r="AF701" s="27"/>
      <c r="AG701" s="27"/>
      <c r="AH701" s="27"/>
      <c r="AI701" s="316"/>
    </row>
    <row r="702" spans="1:35" s="9" customFormat="1" ht="15.75" customHeight="1" x14ac:dyDescent="0.35">
      <c r="A702" s="11"/>
      <c r="B702" s="44"/>
      <c r="C702" s="91"/>
      <c r="D702" s="91"/>
      <c r="E702" s="105"/>
      <c r="F702" s="31"/>
      <c r="G702" s="27"/>
      <c r="H702" s="110"/>
      <c r="I702" s="31"/>
      <c r="L702" s="184"/>
      <c r="M702" s="41"/>
      <c r="N702" s="10"/>
      <c r="W702" s="27"/>
      <c r="AF702" s="27"/>
      <c r="AG702" s="27"/>
      <c r="AH702" s="27"/>
      <c r="AI702" s="316"/>
    </row>
    <row r="703" spans="1:35" s="9" customFormat="1" ht="15.75" customHeight="1" x14ac:dyDescent="0.35">
      <c r="A703" s="11"/>
      <c r="B703" s="44"/>
      <c r="C703" s="91"/>
      <c r="D703" s="91"/>
      <c r="E703" s="105"/>
      <c r="F703" s="31"/>
      <c r="G703" s="27"/>
      <c r="H703" s="110"/>
      <c r="I703" s="31"/>
      <c r="L703" s="184"/>
      <c r="M703" s="41"/>
      <c r="N703" s="10"/>
      <c r="W703" s="27"/>
      <c r="AF703" s="27"/>
      <c r="AG703" s="27"/>
      <c r="AH703" s="27"/>
      <c r="AI703" s="316"/>
    </row>
    <row r="704" spans="1:35" s="9" customFormat="1" ht="15.75" customHeight="1" x14ac:dyDescent="0.35">
      <c r="A704" s="11"/>
      <c r="B704" s="44"/>
      <c r="C704" s="91"/>
      <c r="D704" s="91"/>
      <c r="E704" s="105"/>
      <c r="F704" s="31"/>
      <c r="G704" s="27"/>
      <c r="H704" s="110"/>
      <c r="I704" s="31"/>
      <c r="L704" s="184"/>
      <c r="M704" s="41"/>
      <c r="N704" s="10"/>
      <c r="W704" s="27"/>
      <c r="AF704" s="27"/>
      <c r="AG704" s="27"/>
      <c r="AH704" s="27"/>
      <c r="AI704" s="316"/>
    </row>
    <row r="705" spans="1:35" s="9" customFormat="1" ht="15.75" customHeight="1" x14ac:dyDescent="0.35">
      <c r="A705" s="11"/>
      <c r="B705" s="44"/>
      <c r="C705" s="91"/>
      <c r="D705" s="91"/>
      <c r="E705" s="105"/>
      <c r="F705" s="31"/>
      <c r="G705" s="27"/>
      <c r="H705" s="110"/>
      <c r="I705" s="31"/>
      <c r="L705" s="184"/>
      <c r="M705" s="41"/>
      <c r="N705" s="10"/>
      <c r="W705" s="27"/>
      <c r="AF705" s="27"/>
      <c r="AG705" s="27"/>
      <c r="AH705" s="27"/>
      <c r="AI705" s="316"/>
    </row>
    <row r="706" spans="1:35" s="9" customFormat="1" ht="15.75" customHeight="1" x14ac:dyDescent="0.35">
      <c r="A706" s="11"/>
      <c r="B706" s="44"/>
      <c r="C706" s="91"/>
      <c r="D706" s="91"/>
      <c r="E706" s="105"/>
      <c r="F706" s="31"/>
      <c r="G706" s="27"/>
      <c r="H706" s="110"/>
      <c r="I706" s="31"/>
      <c r="L706" s="184"/>
      <c r="M706" s="41"/>
      <c r="N706" s="10"/>
      <c r="W706" s="27"/>
      <c r="AF706" s="27"/>
      <c r="AG706" s="27"/>
      <c r="AH706" s="27"/>
      <c r="AI706" s="316"/>
    </row>
    <row r="707" spans="1:35" s="9" customFormat="1" ht="15.75" customHeight="1" x14ac:dyDescent="0.35">
      <c r="A707" s="11"/>
      <c r="B707" s="44"/>
      <c r="C707" s="91"/>
      <c r="D707" s="91"/>
      <c r="E707" s="105"/>
      <c r="F707" s="31"/>
      <c r="G707" s="27"/>
      <c r="H707" s="110"/>
      <c r="I707" s="31"/>
      <c r="L707" s="184"/>
      <c r="M707" s="41"/>
      <c r="N707" s="10"/>
      <c r="W707" s="27"/>
      <c r="AF707" s="27"/>
      <c r="AG707" s="27"/>
      <c r="AH707" s="27"/>
      <c r="AI707" s="316"/>
    </row>
    <row r="708" spans="1:35" s="9" customFormat="1" ht="15.75" customHeight="1" x14ac:dyDescent="0.35">
      <c r="A708" s="11"/>
      <c r="B708" s="44"/>
      <c r="C708" s="91"/>
      <c r="D708" s="91"/>
      <c r="E708" s="105"/>
      <c r="F708" s="31"/>
      <c r="G708" s="27"/>
      <c r="H708" s="110"/>
      <c r="I708" s="31"/>
      <c r="L708" s="184"/>
      <c r="M708" s="41"/>
      <c r="N708" s="10"/>
      <c r="W708" s="27"/>
      <c r="AF708" s="27"/>
      <c r="AG708" s="27"/>
      <c r="AH708" s="27"/>
      <c r="AI708" s="316"/>
    </row>
    <row r="709" spans="1:35" s="9" customFormat="1" ht="15.75" customHeight="1" x14ac:dyDescent="0.35">
      <c r="A709" s="11"/>
      <c r="B709" s="44"/>
      <c r="C709" s="91"/>
      <c r="D709" s="91"/>
      <c r="E709" s="105"/>
      <c r="F709" s="31"/>
      <c r="G709" s="27"/>
      <c r="H709" s="110"/>
      <c r="I709" s="31"/>
      <c r="L709" s="184"/>
      <c r="M709" s="41"/>
      <c r="N709" s="10"/>
      <c r="W709" s="27"/>
      <c r="AF709" s="27"/>
      <c r="AG709" s="27"/>
      <c r="AH709" s="27"/>
      <c r="AI709" s="316"/>
    </row>
    <row r="710" spans="1:35" s="9" customFormat="1" ht="15.75" customHeight="1" x14ac:dyDescent="0.35">
      <c r="A710" s="11"/>
      <c r="B710" s="44"/>
      <c r="C710" s="91"/>
      <c r="D710" s="91"/>
      <c r="E710" s="105"/>
      <c r="F710" s="31"/>
      <c r="G710" s="27"/>
      <c r="H710" s="110"/>
      <c r="I710" s="31"/>
      <c r="L710" s="184"/>
      <c r="M710" s="41"/>
      <c r="N710" s="10"/>
      <c r="W710" s="27"/>
      <c r="AF710" s="27"/>
      <c r="AG710" s="27"/>
      <c r="AH710" s="27"/>
      <c r="AI710" s="316"/>
    </row>
    <row r="711" spans="1:35" s="9" customFormat="1" ht="15.75" customHeight="1" x14ac:dyDescent="0.35">
      <c r="A711" s="11"/>
      <c r="B711" s="44"/>
      <c r="C711" s="91"/>
      <c r="D711" s="91"/>
      <c r="E711" s="105"/>
      <c r="F711" s="31"/>
      <c r="G711" s="27"/>
      <c r="H711" s="110"/>
      <c r="I711" s="31"/>
      <c r="L711" s="184"/>
      <c r="M711" s="41"/>
      <c r="N711" s="10"/>
      <c r="W711" s="27"/>
      <c r="AF711" s="27"/>
      <c r="AG711" s="27"/>
      <c r="AH711" s="27"/>
      <c r="AI711" s="316"/>
    </row>
    <row r="712" spans="1:35" s="9" customFormat="1" ht="15.75" customHeight="1" x14ac:dyDescent="0.35">
      <c r="A712" s="11"/>
      <c r="B712" s="44"/>
      <c r="C712" s="91"/>
      <c r="D712" s="91"/>
      <c r="E712" s="105"/>
      <c r="F712" s="31"/>
      <c r="G712" s="27"/>
      <c r="H712" s="110"/>
      <c r="I712" s="31"/>
      <c r="L712" s="184"/>
      <c r="M712" s="41"/>
      <c r="N712" s="10"/>
      <c r="W712" s="27"/>
      <c r="AF712" s="27"/>
      <c r="AG712" s="27"/>
      <c r="AH712" s="27"/>
      <c r="AI712" s="316"/>
    </row>
    <row r="713" spans="1:35" s="9" customFormat="1" ht="15.75" customHeight="1" x14ac:dyDescent="0.35">
      <c r="A713" s="11"/>
      <c r="B713" s="44"/>
      <c r="C713" s="91"/>
      <c r="D713" s="91"/>
      <c r="E713" s="105"/>
      <c r="F713" s="31"/>
      <c r="G713" s="27"/>
      <c r="H713" s="110"/>
      <c r="I713" s="31"/>
      <c r="L713" s="184"/>
      <c r="M713" s="41"/>
      <c r="N713" s="10"/>
      <c r="W713" s="27"/>
      <c r="AF713" s="27"/>
      <c r="AG713" s="27"/>
      <c r="AH713" s="27"/>
      <c r="AI713" s="316"/>
    </row>
    <row r="714" spans="1:35" s="9" customFormat="1" ht="15.75" customHeight="1" x14ac:dyDescent="0.35">
      <c r="A714" s="11"/>
      <c r="B714" s="44"/>
      <c r="C714" s="91"/>
      <c r="D714" s="91"/>
      <c r="E714" s="105"/>
      <c r="F714" s="31"/>
      <c r="G714" s="27"/>
      <c r="H714" s="110"/>
      <c r="I714" s="31"/>
      <c r="L714" s="184"/>
      <c r="M714" s="41"/>
      <c r="N714" s="10"/>
      <c r="W714" s="27"/>
      <c r="AF714" s="27"/>
      <c r="AG714" s="27"/>
      <c r="AH714" s="27"/>
      <c r="AI714" s="316"/>
    </row>
    <row r="715" spans="1:35" s="9" customFormat="1" ht="15.75" customHeight="1" x14ac:dyDescent="0.35">
      <c r="A715" s="11"/>
      <c r="B715" s="44"/>
      <c r="C715" s="91"/>
      <c r="D715" s="91"/>
      <c r="E715" s="105"/>
      <c r="F715" s="31"/>
      <c r="G715" s="27"/>
      <c r="H715" s="110"/>
      <c r="I715" s="31"/>
      <c r="L715" s="184"/>
      <c r="M715" s="41"/>
      <c r="N715" s="10"/>
      <c r="W715" s="27"/>
      <c r="AF715" s="27"/>
      <c r="AG715" s="27"/>
      <c r="AH715" s="27"/>
      <c r="AI715" s="316"/>
    </row>
    <row r="716" spans="1:35" s="9" customFormat="1" ht="15.75" customHeight="1" x14ac:dyDescent="0.35">
      <c r="A716" s="11"/>
      <c r="B716" s="44"/>
      <c r="C716" s="91"/>
      <c r="D716" s="91"/>
      <c r="E716" s="105"/>
      <c r="F716" s="31"/>
      <c r="G716" s="27"/>
      <c r="H716" s="110"/>
      <c r="I716" s="31"/>
      <c r="L716" s="184"/>
      <c r="M716" s="41"/>
      <c r="N716" s="10"/>
      <c r="W716" s="27"/>
      <c r="AF716" s="27"/>
      <c r="AG716" s="27"/>
      <c r="AH716" s="27"/>
      <c r="AI716" s="316"/>
    </row>
    <row r="717" spans="1:35" s="9" customFormat="1" ht="15.75" customHeight="1" x14ac:dyDescent="0.35">
      <c r="A717" s="11"/>
      <c r="B717" s="44"/>
      <c r="C717" s="91"/>
      <c r="D717" s="91"/>
      <c r="E717" s="105"/>
      <c r="F717" s="31"/>
      <c r="G717" s="27"/>
      <c r="H717" s="110"/>
      <c r="I717" s="31"/>
      <c r="L717" s="184"/>
      <c r="M717" s="41"/>
      <c r="N717" s="10"/>
      <c r="W717" s="27"/>
      <c r="AF717" s="27"/>
      <c r="AG717" s="27"/>
      <c r="AH717" s="27"/>
      <c r="AI717" s="316"/>
    </row>
    <row r="718" spans="1:35" s="9" customFormat="1" ht="15.75" customHeight="1" x14ac:dyDescent="0.35">
      <c r="A718" s="11"/>
      <c r="B718" s="44"/>
      <c r="C718" s="91"/>
      <c r="D718" s="91"/>
      <c r="E718" s="105"/>
      <c r="F718" s="31"/>
      <c r="G718" s="27"/>
      <c r="H718" s="110"/>
      <c r="I718" s="31"/>
      <c r="L718" s="184"/>
      <c r="M718" s="41"/>
      <c r="N718" s="10"/>
      <c r="W718" s="27"/>
      <c r="AF718" s="27"/>
      <c r="AG718" s="27"/>
      <c r="AH718" s="27"/>
      <c r="AI718" s="316"/>
    </row>
    <row r="719" spans="1:35" s="9" customFormat="1" ht="15.75" customHeight="1" x14ac:dyDescent="0.35">
      <c r="A719" s="11"/>
      <c r="B719" s="44"/>
      <c r="C719" s="91"/>
      <c r="D719" s="91"/>
      <c r="E719" s="105"/>
      <c r="F719" s="31"/>
      <c r="G719" s="27"/>
      <c r="H719" s="110"/>
      <c r="I719" s="31"/>
      <c r="L719" s="184"/>
      <c r="M719" s="41"/>
      <c r="N719" s="10"/>
      <c r="W719" s="27"/>
      <c r="AF719" s="27"/>
      <c r="AG719" s="27"/>
      <c r="AH719" s="27"/>
      <c r="AI719" s="316"/>
    </row>
    <row r="720" spans="1:35" s="9" customFormat="1" ht="15.75" customHeight="1" x14ac:dyDescent="0.35">
      <c r="A720" s="11"/>
      <c r="B720" s="44"/>
      <c r="C720" s="91"/>
      <c r="D720" s="91"/>
      <c r="E720" s="105"/>
      <c r="F720" s="31"/>
      <c r="G720" s="27"/>
      <c r="H720" s="110"/>
      <c r="I720" s="31"/>
      <c r="L720" s="184"/>
      <c r="M720" s="41"/>
      <c r="N720" s="10"/>
      <c r="W720" s="27"/>
      <c r="AF720" s="27"/>
      <c r="AG720" s="27"/>
      <c r="AH720" s="27"/>
      <c r="AI720" s="316"/>
    </row>
    <row r="721" spans="1:35" s="9" customFormat="1" ht="15.75" customHeight="1" x14ac:dyDescent="0.35">
      <c r="A721" s="11"/>
      <c r="B721" s="44"/>
      <c r="C721" s="91"/>
      <c r="D721" s="91"/>
      <c r="E721" s="105"/>
      <c r="F721" s="31"/>
      <c r="G721" s="27"/>
      <c r="H721" s="110"/>
      <c r="I721" s="31"/>
      <c r="L721" s="184"/>
      <c r="M721" s="41"/>
      <c r="N721" s="10"/>
      <c r="W721" s="27"/>
      <c r="AF721" s="27"/>
      <c r="AG721" s="27"/>
      <c r="AH721" s="27"/>
      <c r="AI721" s="316"/>
    </row>
    <row r="722" spans="1:35" s="9" customFormat="1" ht="15.75" customHeight="1" x14ac:dyDescent="0.35">
      <c r="A722" s="11"/>
      <c r="B722" s="44"/>
      <c r="C722" s="91"/>
      <c r="D722" s="91"/>
      <c r="E722" s="105"/>
      <c r="F722" s="31"/>
      <c r="G722" s="27"/>
      <c r="H722" s="110"/>
      <c r="I722" s="31"/>
      <c r="L722" s="184"/>
      <c r="M722" s="41"/>
      <c r="N722" s="10"/>
      <c r="W722" s="27"/>
      <c r="AF722" s="27"/>
      <c r="AG722" s="27"/>
      <c r="AH722" s="27"/>
      <c r="AI722" s="316"/>
    </row>
    <row r="723" spans="1:35" s="9" customFormat="1" ht="15.75" customHeight="1" x14ac:dyDescent="0.35">
      <c r="A723" s="11"/>
      <c r="B723" s="44"/>
      <c r="C723" s="91"/>
      <c r="D723" s="91"/>
      <c r="E723" s="105"/>
      <c r="F723" s="31"/>
      <c r="G723" s="27"/>
      <c r="H723" s="110"/>
      <c r="I723" s="31"/>
      <c r="L723" s="184"/>
      <c r="M723" s="41"/>
      <c r="N723" s="10"/>
      <c r="W723" s="27"/>
      <c r="AF723" s="27"/>
      <c r="AG723" s="27"/>
      <c r="AH723" s="27"/>
      <c r="AI723" s="316"/>
    </row>
    <row r="724" spans="1:35" s="9" customFormat="1" ht="15.75" customHeight="1" x14ac:dyDescent="0.35">
      <c r="A724" s="11"/>
      <c r="B724" s="44"/>
      <c r="C724" s="91"/>
      <c r="D724" s="91"/>
      <c r="E724" s="105"/>
      <c r="F724" s="31"/>
      <c r="G724" s="27"/>
      <c r="H724" s="110"/>
      <c r="I724" s="31"/>
      <c r="L724" s="184"/>
      <c r="M724" s="41"/>
      <c r="N724" s="10"/>
      <c r="W724" s="27"/>
      <c r="AF724" s="27"/>
      <c r="AG724" s="27"/>
      <c r="AH724" s="27"/>
      <c r="AI724" s="316"/>
    </row>
    <row r="725" spans="1:35" s="9" customFormat="1" ht="15.75" customHeight="1" x14ac:dyDescent="0.35">
      <c r="A725" s="11"/>
      <c r="B725" s="44"/>
      <c r="C725" s="91"/>
      <c r="D725" s="91"/>
      <c r="E725" s="105"/>
      <c r="F725" s="31"/>
      <c r="G725" s="27"/>
      <c r="H725" s="110"/>
      <c r="I725" s="31"/>
      <c r="L725" s="184"/>
      <c r="M725" s="41"/>
      <c r="N725" s="10"/>
      <c r="W725" s="27"/>
      <c r="AF725" s="27"/>
      <c r="AG725" s="27"/>
      <c r="AH725" s="27"/>
      <c r="AI725" s="316"/>
    </row>
    <row r="726" spans="1:35" s="9" customFormat="1" ht="15.75" customHeight="1" x14ac:dyDescent="0.35">
      <c r="A726" s="11"/>
      <c r="B726" s="44"/>
      <c r="C726" s="91"/>
      <c r="D726" s="91"/>
      <c r="E726" s="105"/>
      <c r="F726" s="31"/>
      <c r="G726" s="27"/>
      <c r="H726" s="110"/>
      <c r="I726" s="31"/>
      <c r="L726" s="184"/>
      <c r="M726" s="41"/>
      <c r="N726" s="10"/>
      <c r="W726" s="27"/>
      <c r="AF726" s="27"/>
      <c r="AG726" s="27"/>
      <c r="AH726" s="27"/>
      <c r="AI726" s="316"/>
    </row>
    <row r="727" spans="1:35" s="9" customFormat="1" ht="15.75" customHeight="1" x14ac:dyDescent="0.35">
      <c r="A727" s="11"/>
      <c r="B727" s="44"/>
      <c r="C727" s="91"/>
      <c r="D727" s="91"/>
      <c r="E727" s="105"/>
      <c r="F727" s="31"/>
      <c r="G727" s="27"/>
      <c r="H727" s="110"/>
      <c r="I727" s="31"/>
      <c r="L727" s="184"/>
      <c r="M727" s="41"/>
      <c r="N727" s="10"/>
      <c r="W727" s="27"/>
      <c r="AF727" s="27"/>
      <c r="AG727" s="27"/>
      <c r="AH727" s="27"/>
      <c r="AI727" s="316"/>
    </row>
    <row r="728" spans="1:35" s="9" customFormat="1" ht="15.75" customHeight="1" x14ac:dyDescent="0.35">
      <c r="A728" s="11"/>
      <c r="B728" s="44"/>
      <c r="C728" s="91"/>
      <c r="D728" s="91"/>
      <c r="E728" s="105"/>
      <c r="F728" s="31"/>
      <c r="G728" s="27"/>
      <c r="H728" s="110"/>
      <c r="I728" s="31"/>
      <c r="L728" s="184"/>
      <c r="M728" s="41"/>
      <c r="N728" s="10"/>
      <c r="W728" s="27"/>
      <c r="AF728" s="27"/>
      <c r="AG728" s="27"/>
      <c r="AH728" s="27"/>
      <c r="AI728" s="316"/>
    </row>
    <row r="729" spans="1:35" s="9" customFormat="1" ht="15.75" customHeight="1" x14ac:dyDescent="0.35">
      <c r="A729" s="11"/>
      <c r="B729" s="44"/>
      <c r="C729" s="91"/>
      <c r="D729" s="91"/>
      <c r="E729" s="105"/>
      <c r="F729" s="31"/>
      <c r="G729" s="27"/>
      <c r="H729" s="110"/>
      <c r="I729" s="31"/>
      <c r="L729" s="184"/>
      <c r="M729" s="41"/>
      <c r="N729" s="10"/>
      <c r="W729" s="27"/>
      <c r="AF729" s="27"/>
      <c r="AG729" s="27"/>
      <c r="AH729" s="27"/>
      <c r="AI729" s="316"/>
    </row>
    <row r="730" spans="1:35" s="9" customFormat="1" ht="15.75" customHeight="1" x14ac:dyDescent="0.35">
      <c r="A730" s="11"/>
      <c r="B730" s="44"/>
      <c r="C730" s="91"/>
      <c r="D730" s="91"/>
      <c r="E730" s="105"/>
      <c r="F730" s="31"/>
      <c r="G730" s="27"/>
      <c r="H730" s="110"/>
      <c r="I730" s="31"/>
      <c r="L730" s="184"/>
      <c r="M730" s="41"/>
      <c r="N730" s="10"/>
      <c r="W730" s="27"/>
      <c r="AF730" s="27"/>
      <c r="AG730" s="27"/>
      <c r="AH730" s="27"/>
      <c r="AI730" s="316"/>
    </row>
    <row r="731" spans="1:35" s="9" customFormat="1" ht="15.75" customHeight="1" x14ac:dyDescent="0.35">
      <c r="A731" s="11"/>
      <c r="B731" s="44"/>
      <c r="C731" s="91"/>
      <c r="D731" s="91"/>
      <c r="E731" s="105"/>
      <c r="F731" s="31"/>
      <c r="G731" s="27"/>
      <c r="H731" s="110"/>
      <c r="I731" s="31"/>
      <c r="L731" s="184"/>
      <c r="M731" s="41"/>
      <c r="N731" s="10"/>
      <c r="W731" s="27"/>
      <c r="AF731" s="27"/>
      <c r="AG731" s="27"/>
      <c r="AH731" s="27"/>
      <c r="AI731" s="316"/>
    </row>
    <row r="732" spans="1:35" s="9" customFormat="1" ht="15.75" customHeight="1" x14ac:dyDescent="0.35">
      <c r="A732" s="11"/>
      <c r="B732" s="44"/>
      <c r="C732" s="91"/>
      <c r="D732" s="91"/>
      <c r="E732" s="105"/>
      <c r="F732" s="31"/>
      <c r="G732" s="27"/>
      <c r="H732" s="110"/>
      <c r="I732" s="31"/>
      <c r="L732" s="184"/>
      <c r="M732" s="41"/>
      <c r="N732" s="10"/>
      <c r="W732" s="27"/>
      <c r="AF732" s="27"/>
      <c r="AG732" s="27"/>
      <c r="AH732" s="27"/>
      <c r="AI732" s="316"/>
    </row>
    <row r="733" spans="1:35" s="9" customFormat="1" ht="15.75" customHeight="1" x14ac:dyDescent="0.35">
      <c r="A733" s="11"/>
      <c r="B733" s="44"/>
      <c r="C733" s="91"/>
      <c r="D733" s="91"/>
      <c r="E733" s="105"/>
      <c r="F733" s="31"/>
      <c r="G733" s="27"/>
      <c r="H733" s="110"/>
      <c r="I733" s="31"/>
      <c r="L733" s="184"/>
      <c r="M733" s="41"/>
      <c r="N733" s="10"/>
      <c r="W733" s="27"/>
      <c r="AF733" s="27"/>
      <c r="AG733" s="27"/>
      <c r="AH733" s="27"/>
      <c r="AI733" s="316"/>
    </row>
    <row r="734" spans="1:35" s="9" customFormat="1" ht="15.75" customHeight="1" x14ac:dyDescent="0.35">
      <c r="A734" s="11"/>
      <c r="B734" s="44"/>
      <c r="C734" s="91"/>
      <c r="D734" s="91"/>
      <c r="E734" s="105"/>
      <c r="F734" s="31"/>
      <c r="G734" s="27"/>
      <c r="H734" s="110"/>
      <c r="I734" s="31"/>
      <c r="L734" s="184"/>
      <c r="M734" s="41"/>
      <c r="N734" s="10"/>
      <c r="W734" s="27"/>
      <c r="AF734" s="27"/>
      <c r="AG734" s="27"/>
      <c r="AH734" s="27"/>
      <c r="AI734" s="316"/>
    </row>
    <row r="735" spans="1:35" s="9" customFormat="1" ht="15.75" customHeight="1" x14ac:dyDescent="0.35">
      <c r="A735" s="11"/>
      <c r="B735" s="44"/>
      <c r="C735" s="91"/>
      <c r="D735" s="91"/>
      <c r="E735" s="105"/>
      <c r="F735" s="31"/>
      <c r="G735" s="27"/>
      <c r="H735" s="110"/>
      <c r="I735" s="31"/>
      <c r="L735" s="184"/>
      <c r="M735" s="41"/>
      <c r="N735" s="10"/>
      <c r="W735" s="27"/>
      <c r="AF735" s="27"/>
      <c r="AG735" s="27"/>
      <c r="AH735" s="27"/>
      <c r="AI735" s="316"/>
    </row>
    <row r="736" spans="1:35" s="9" customFormat="1" ht="15.75" customHeight="1" x14ac:dyDescent="0.35">
      <c r="A736" s="11"/>
      <c r="B736" s="44"/>
      <c r="C736" s="91"/>
      <c r="D736" s="91"/>
      <c r="E736" s="105"/>
      <c r="F736" s="31"/>
      <c r="G736" s="27"/>
      <c r="H736" s="110"/>
      <c r="I736" s="31"/>
      <c r="L736" s="184"/>
      <c r="M736" s="41"/>
      <c r="N736" s="10"/>
      <c r="W736" s="27"/>
      <c r="AF736" s="27"/>
      <c r="AG736" s="27"/>
      <c r="AH736" s="27"/>
      <c r="AI736" s="316"/>
    </row>
    <row r="737" spans="1:35" s="9" customFormat="1" ht="15.75" customHeight="1" x14ac:dyDescent="0.35">
      <c r="A737" s="11"/>
      <c r="B737" s="44"/>
      <c r="C737" s="91"/>
      <c r="D737" s="91"/>
      <c r="E737" s="105"/>
      <c r="F737" s="31"/>
      <c r="G737" s="27"/>
      <c r="H737" s="110"/>
      <c r="I737" s="31"/>
      <c r="L737" s="184"/>
      <c r="M737" s="41"/>
      <c r="N737" s="10"/>
      <c r="W737" s="27"/>
      <c r="AF737" s="27"/>
      <c r="AG737" s="27"/>
      <c r="AH737" s="27"/>
      <c r="AI737" s="316"/>
    </row>
    <row r="738" spans="1:35" s="9" customFormat="1" ht="15.75" customHeight="1" x14ac:dyDescent="0.35">
      <c r="A738" s="11"/>
      <c r="B738" s="44"/>
      <c r="C738" s="91"/>
      <c r="D738" s="91"/>
      <c r="E738" s="105"/>
      <c r="F738" s="31"/>
      <c r="G738" s="27"/>
      <c r="H738" s="110"/>
      <c r="I738" s="31"/>
      <c r="L738" s="184"/>
      <c r="M738" s="41"/>
      <c r="N738" s="10"/>
      <c r="W738" s="27"/>
      <c r="AF738" s="27"/>
      <c r="AG738" s="27"/>
      <c r="AH738" s="27"/>
      <c r="AI738" s="316"/>
    </row>
    <row r="739" spans="1:35" s="9" customFormat="1" ht="15.75" customHeight="1" x14ac:dyDescent="0.35">
      <c r="A739" s="11"/>
      <c r="B739" s="44"/>
      <c r="C739" s="91"/>
      <c r="D739" s="91"/>
      <c r="E739" s="105"/>
      <c r="F739" s="31"/>
      <c r="G739" s="27"/>
      <c r="H739" s="110"/>
      <c r="I739" s="31"/>
      <c r="L739" s="184"/>
      <c r="M739" s="41"/>
      <c r="N739" s="10"/>
      <c r="W739" s="27"/>
      <c r="AF739" s="27"/>
      <c r="AG739" s="27"/>
      <c r="AH739" s="27"/>
      <c r="AI739" s="316"/>
    </row>
    <row r="740" spans="1:35" s="9" customFormat="1" ht="15.75" customHeight="1" x14ac:dyDescent="0.35">
      <c r="A740" s="11"/>
      <c r="B740" s="44"/>
      <c r="C740" s="91"/>
      <c r="D740" s="91"/>
      <c r="E740" s="105"/>
      <c r="F740" s="31"/>
      <c r="G740" s="27"/>
      <c r="H740" s="110"/>
      <c r="I740" s="31"/>
      <c r="L740" s="184"/>
      <c r="M740" s="41"/>
      <c r="N740" s="10"/>
      <c r="W740" s="27"/>
      <c r="AF740" s="27"/>
      <c r="AG740" s="27"/>
      <c r="AH740" s="27"/>
      <c r="AI740" s="316"/>
    </row>
    <row r="741" spans="1:35" s="9" customFormat="1" ht="15.75" customHeight="1" x14ac:dyDescent="0.35">
      <c r="A741" s="11"/>
      <c r="B741" s="44"/>
      <c r="C741" s="91"/>
      <c r="D741" s="91"/>
      <c r="E741" s="105"/>
      <c r="F741" s="31"/>
      <c r="G741" s="27"/>
      <c r="H741" s="110"/>
      <c r="I741" s="31"/>
      <c r="L741" s="184"/>
      <c r="M741" s="41"/>
      <c r="N741" s="10"/>
      <c r="W741" s="27"/>
      <c r="AF741" s="27"/>
      <c r="AG741" s="27"/>
      <c r="AH741" s="27"/>
      <c r="AI741" s="316"/>
    </row>
    <row r="742" spans="1:35" s="9" customFormat="1" ht="15.75" customHeight="1" x14ac:dyDescent="0.35">
      <c r="A742" s="11"/>
      <c r="B742" s="44"/>
      <c r="C742" s="91"/>
      <c r="D742" s="91"/>
      <c r="E742" s="105"/>
      <c r="F742" s="31"/>
      <c r="G742" s="27"/>
      <c r="H742" s="110"/>
      <c r="I742" s="31"/>
      <c r="L742" s="184"/>
      <c r="M742" s="41"/>
      <c r="N742" s="10"/>
      <c r="W742" s="27"/>
      <c r="AF742" s="27"/>
      <c r="AG742" s="27"/>
      <c r="AH742" s="27"/>
      <c r="AI742" s="316"/>
    </row>
    <row r="743" spans="1:35" s="9" customFormat="1" ht="15.75" customHeight="1" x14ac:dyDescent="0.35">
      <c r="A743" s="11"/>
      <c r="B743" s="44"/>
      <c r="C743" s="91"/>
      <c r="D743" s="91"/>
      <c r="E743" s="105"/>
      <c r="F743" s="31"/>
      <c r="G743" s="27"/>
      <c r="H743" s="110"/>
      <c r="I743" s="31"/>
      <c r="L743" s="184"/>
      <c r="M743" s="41"/>
      <c r="N743" s="10"/>
      <c r="W743" s="27"/>
      <c r="AF743" s="27"/>
      <c r="AG743" s="27"/>
      <c r="AH743" s="27"/>
      <c r="AI743" s="316"/>
    </row>
    <row r="744" spans="1:35" s="9" customFormat="1" ht="15.75" customHeight="1" x14ac:dyDescent="0.35">
      <c r="A744" s="11"/>
      <c r="B744" s="44"/>
      <c r="C744" s="91"/>
      <c r="D744" s="91"/>
      <c r="E744" s="105"/>
      <c r="F744" s="31"/>
      <c r="G744" s="27"/>
      <c r="H744" s="110"/>
      <c r="I744" s="31"/>
      <c r="L744" s="184"/>
      <c r="M744" s="41"/>
      <c r="N744" s="10"/>
      <c r="W744" s="27"/>
      <c r="AF744" s="27"/>
      <c r="AG744" s="27"/>
      <c r="AH744" s="27"/>
      <c r="AI744" s="316"/>
    </row>
    <row r="745" spans="1:35" s="9" customFormat="1" ht="15.75" customHeight="1" x14ac:dyDescent="0.35">
      <c r="A745" s="11"/>
      <c r="B745" s="44"/>
      <c r="C745" s="91"/>
      <c r="D745" s="91"/>
      <c r="E745" s="105"/>
      <c r="F745" s="31"/>
      <c r="G745" s="27"/>
      <c r="H745" s="110"/>
      <c r="I745" s="31"/>
      <c r="L745" s="184"/>
      <c r="M745" s="41"/>
      <c r="N745" s="10"/>
      <c r="W745" s="27"/>
      <c r="AF745" s="27"/>
      <c r="AG745" s="27"/>
      <c r="AH745" s="27"/>
      <c r="AI745" s="316"/>
    </row>
    <row r="746" spans="1:35" s="9" customFormat="1" ht="15.75" customHeight="1" x14ac:dyDescent="0.35">
      <c r="A746" s="11"/>
      <c r="B746" s="44"/>
      <c r="C746" s="91"/>
      <c r="D746" s="91"/>
      <c r="E746" s="105"/>
      <c r="F746" s="31"/>
      <c r="G746" s="27"/>
      <c r="H746" s="110"/>
      <c r="I746" s="31"/>
      <c r="L746" s="184"/>
      <c r="M746" s="41"/>
      <c r="N746" s="10"/>
      <c r="W746" s="27"/>
      <c r="AF746" s="27"/>
      <c r="AG746" s="27"/>
      <c r="AH746" s="27"/>
      <c r="AI746" s="316"/>
    </row>
    <row r="747" spans="1:35" s="9" customFormat="1" ht="15.75" customHeight="1" x14ac:dyDescent="0.35">
      <c r="A747" s="11"/>
      <c r="B747" s="44"/>
      <c r="C747" s="91"/>
      <c r="D747" s="91"/>
      <c r="E747" s="105"/>
      <c r="F747" s="31"/>
      <c r="G747" s="27"/>
      <c r="H747" s="110"/>
      <c r="I747" s="31"/>
      <c r="L747" s="184"/>
      <c r="M747" s="41"/>
      <c r="N747" s="10"/>
      <c r="W747" s="27"/>
      <c r="AF747" s="27"/>
      <c r="AG747" s="27"/>
      <c r="AH747" s="27"/>
      <c r="AI747" s="316"/>
    </row>
    <row r="748" spans="1:35" s="9" customFormat="1" ht="15.75" customHeight="1" x14ac:dyDescent="0.35">
      <c r="A748" s="11"/>
      <c r="B748" s="44"/>
      <c r="C748" s="91"/>
      <c r="D748" s="91"/>
      <c r="E748" s="105"/>
      <c r="F748" s="31"/>
      <c r="G748" s="27"/>
      <c r="H748" s="110"/>
      <c r="I748" s="31"/>
      <c r="L748" s="184"/>
      <c r="M748" s="41"/>
      <c r="N748" s="10"/>
      <c r="W748" s="27"/>
      <c r="AF748" s="27"/>
      <c r="AG748" s="27"/>
      <c r="AH748" s="27"/>
      <c r="AI748" s="316"/>
    </row>
    <row r="749" spans="1:35" s="9" customFormat="1" ht="15.75" customHeight="1" x14ac:dyDescent="0.35">
      <c r="A749" s="11"/>
      <c r="B749" s="44"/>
      <c r="C749" s="91"/>
      <c r="D749" s="91"/>
      <c r="E749" s="105"/>
      <c r="F749" s="31"/>
      <c r="G749" s="27"/>
      <c r="H749" s="110"/>
      <c r="I749" s="31"/>
      <c r="L749" s="184"/>
      <c r="M749" s="41"/>
      <c r="N749" s="10"/>
      <c r="W749" s="27"/>
      <c r="AF749" s="27"/>
      <c r="AG749" s="27"/>
      <c r="AH749" s="27"/>
      <c r="AI749" s="316"/>
    </row>
    <row r="750" spans="1:35" s="9" customFormat="1" ht="15.75" customHeight="1" x14ac:dyDescent="0.35">
      <c r="A750" s="11"/>
      <c r="B750" s="44"/>
      <c r="C750" s="91"/>
      <c r="D750" s="91"/>
      <c r="E750" s="105"/>
      <c r="F750" s="31"/>
      <c r="G750" s="27"/>
      <c r="H750" s="110"/>
      <c r="I750" s="31"/>
      <c r="L750" s="184"/>
      <c r="M750" s="41"/>
      <c r="N750" s="10"/>
      <c r="W750" s="27"/>
      <c r="AF750" s="27"/>
      <c r="AG750" s="27"/>
      <c r="AH750" s="27"/>
      <c r="AI750" s="316"/>
    </row>
    <row r="751" spans="1:35" s="9" customFormat="1" ht="15.75" customHeight="1" x14ac:dyDescent="0.35">
      <c r="A751" s="11"/>
      <c r="B751" s="44"/>
      <c r="C751" s="91"/>
      <c r="D751" s="91"/>
      <c r="E751" s="105"/>
      <c r="F751" s="31"/>
      <c r="G751" s="27"/>
      <c r="H751" s="110"/>
      <c r="I751" s="31"/>
      <c r="L751" s="184"/>
      <c r="M751" s="41"/>
      <c r="N751" s="10"/>
      <c r="W751" s="27"/>
      <c r="AF751" s="27"/>
      <c r="AG751" s="27"/>
      <c r="AH751" s="27"/>
      <c r="AI751" s="316"/>
    </row>
    <row r="752" spans="1:35" s="9" customFormat="1" ht="15.75" customHeight="1" x14ac:dyDescent="0.35">
      <c r="A752" s="11"/>
      <c r="B752" s="44"/>
      <c r="C752" s="91"/>
      <c r="D752" s="91"/>
      <c r="E752" s="105"/>
      <c r="F752" s="31"/>
      <c r="G752" s="27"/>
      <c r="H752" s="110"/>
      <c r="I752" s="31"/>
      <c r="L752" s="184"/>
      <c r="M752" s="41"/>
      <c r="N752" s="10"/>
      <c r="W752" s="27"/>
      <c r="AF752" s="27"/>
      <c r="AG752" s="27"/>
      <c r="AH752" s="27"/>
      <c r="AI752" s="316"/>
    </row>
    <row r="753" spans="1:35" s="9" customFormat="1" ht="15.75" customHeight="1" x14ac:dyDescent="0.35">
      <c r="A753" s="11"/>
      <c r="B753" s="44"/>
      <c r="C753" s="91"/>
      <c r="D753" s="91"/>
      <c r="E753" s="105"/>
      <c r="F753" s="31"/>
      <c r="G753" s="27"/>
      <c r="H753" s="110"/>
      <c r="I753" s="31"/>
      <c r="L753" s="184"/>
      <c r="M753" s="41"/>
      <c r="N753" s="10"/>
      <c r="W753" s="27"/>
      <c r="AF753" s="27"/>
      <c r="AG753" s="27"/>
      <c r="AH753" s="27"/>
      <c r="AI753" s="316"/>
    </row>
    <row r="754" spans="1:35" s="9" customFormat="1" ht="15.75" customHeight="1" x14ac:dyDescent="0.35">
      <c r="A754" s="11"/>
      <c r="B754" s="44"/>
      <c r="C754" s="91"/>
      <c r="D754" s="91"/>
      <c r="E754" s="105"/>
      <c r="F754" s="31"/>
      <c r="G754" s="27"/>
      <c r="H754" s="110"/>
      <c r="I754" s="31"/>
      <c r="L754" s="184"/>
      <c r="M754" s="41"/>
      <c r="N754" s="10"/>
      <c r="W754" s="27"/>
      <c r="AF754" s="27"/>
      <c r="AG754" s="27"/>
      <c r="AH754" s="27"/>
      <c r="AI754" s="316"/>
    </row>
    <row r="755" spans="1:35" s="9" customFormat="1" ht="15.75" customHeight="1" x14ac:dyDescent="0.35">
      <c r="A755" s="11"/>
      <c r="B755" s="44"/>
      <c r="C755" s="91"/>
      <c r="D755" s="91"/>
      <c r="E755" s="105"/>
      <c r="F755" s="31"/>
      <c r="G755" s="27"/>
      <c r="H755" s="110"/>
      <c r="I755" s="31"/>
      <c r="L755" s="184"/>
      <c r="M755" s="41"/>
      <c r="N755" s="10"/>
      <c r="W755" s="27"/>
      <c r="AF755" s="27"/>
      <c r="AG755" s="27"/>
      <c r="AH755" s="27"/>
      <c r="AI755" s="316"/>
    </row>
    <row r="756" spans="1:35" s="9" customFormat="1" ht="15.75" customHeight="1" x14ac:dyDescent="0.35">
      <c r="A756" s="11"/>
      <c r="B756" s="44"/>
      <c r="C756" s="91"/>
      <c r="D756" s="91"/>
      <c r="E756" s="105"/>
      <c r="F756" s="31"/>
      <c r="G756" s="27"/>
      <c r="H756" s="110"/>
      <c r="I756" s="31"/>
      <c r="L756" s="184"/>
      <c r="M756" s="41"/>
      <c r="N756" s="10"/>
      <c r="W756" s="27"/>
      <c r="AF756" s="27"/>
      <c r="AG756" s="27"/>
      <c r="AH756" s="27"/>
      <c r="AI756" s="316"/>
    </row>
    <row r="757" spans="1:35" s="9" customFormat="1" ht="15.75" customHeight="1" x14ac:dyDescent="0.35">
      <c r="A757" s="11"/>
      <c r="B757" s="44"/>
      <c r="C757" s="91"/>
      <c r="D757" s="91"/>
      <c r="E757" s="105"/>
      <c r="F757" s="31"/>
      <c r="G757" s="27"/>
      <c r="H757" s="110"/>
      <c r="I757" s="31"/>
      <c r="L757" s="184"/>
      <c r="M757" s="41"/>
      <c r="N757" s="10"/>
      <c r="W757" s="27"/>
      <c r="AF757" s="27"/>
      <c r="AG757" s="27"/>
      <c r="AH757" s="27"/>
      <c r="AI757" s="316"/>
    </row>
    <row r="758" spans="1:35" s="9" customFormat="1" ht="15.75" customHeight="1" x14ac:dyDescent="0.35">
      <c r="A758" s="11"/>
      <c r="B758" s="44"/>
      <c r="C758" s="91"/>
      <c r="D758" s="91"/>
      <c r="E758" s="105"/>
      <c r="F758" s="31"/>
      <c r="G758" s="27"/>
      <c r="H758" s="110"/>
      <c r="I758" s="31"/>
      <c r="L758" s="184"/>
      <c r="M758" s="41"/>
      <c r="N758" s="10"/>
      <c r="W758" s="27"/>
      <c r="AF758" s="27"/>
      <c r="AG758" s="27"/>
      <c r="AH758" s="27"/>
      <c r="AI758" s="316"/>
    </row>
    <row r="759" spans="1:35" s="9" customFormat="1" ht="15.75" customHeight="1" x14ac:dyDescent="0.35">
      <c r="A759" s="11"/>
      <c r="B759" s="44"/>
      <c r="C759" s="91"/>
      <c r="D759" s="91"/>
      <c r="E759" s="105"/>
      <c r="F759" s="31"/>
      <c r="G759" s="27"/>
      <c r="H759" s="110"/>
      <c r="I759" s="31"/>
      <c r="L759" s="184"/>
      <c r="M759" s="41"/>
      <c r="N759" s="10"/>
      <c r="W759" s="27"/>
      <c r="AF759" s="27"/>
      <c r="AG759" s="27"/>
      <c r="AH759" s="27"/>
      <c r="AI759" s="316"/>
    </row>
    <row r="760" spans="1:35" s="9" customFormat="1" ht="15.75" customHeight="1" x14ac:dyDescent="0.35">
      <c r="A760" s="11"/>
      <c r="B760" s="44"/>
      <c r="C760" s="91"/>
      <c r="D760" s="91"/>
      <c r="E760" s="105"/>
      <c r="F760" s="31"/>
      <c r="G760" s="27"/>
      <c r="H760" s="110"/>
      <c r="I760" s="31"/>
      <c r="L760" s="184"/>
      <c r="M760" s="41"/>
      <c r="N760" s="10"/>
      <c r="W760" s="27"/>
      <c r="AF760" s="27"/>
      <c r="AG760" s="27"/>
      <c r="AH760" s="27"/>
      <c r="AI760" s="316"/>
    </row>
    <row r="761" spans="1:35" s="9" customFormat="1" ht="15.75" customHeight="1" x14ac:dyDescent="0.35">
      <c r="A761" s="11"/>
      <c r="B761" s="44"/>
      <c r="C761" s="91"/>
      <c r="D761" s="91"/>
      <c r="E761" s="105"/>
      <c r="F761" s="31"/>
      <c r="G761" s="27"/>
      <c r="H761" s="110"/>
      <c r="I761" s="31"/>
      <c r="L761" s="184"/>
      <c r="M761" s="41"/>
      <c r="N761" s="10"/>
      <c r="W761" s="27"/>
      <c r="AF761" s="27"/>
      <c r="AG761" s="27"/>
      <c r="AH761" s="27"/>
      <c r="AI761" s="316"/>
    </row>
    <row r="762" spans="1:35" s="9" customFormat="1" ht="15.75" customHeight="1" x14ac:dyDescent="0.35">
      <c r="A762" s="11"/>
      <c r="B762" s="44"/>
      <c r="C762" s="91"/>
      <c r="D762" s="91"/>
      <c r="E762" s="105"/>
      <c r="F762" s="31"/>
      <c r="G762" s="27"/>
      <c r="H762" s="110"/>
      <c r="I762" s="31"/>
      <c r="L762" s="184"/>
      <c r="M762" s="41"/>
      <c r="N762" s="10"/>
      <c r="W762" s="27"/>
      <c r="AF762" s="27"/>
      <c r="AG762" s="27"/>
      <c r="AH762" s="27"/>
      <c r="AI762" s="316"/>
    </row>
    <row r="763" spans="1:35" s="9" customFormat="1" ht="15.75" customHeight="1" x14ac:dyDescent="0.35">
      <c r="A763" s="11"/>
      <c r="B763" s="44"/>
      <c r="C763" s="91"/>
      <c r="D763" s="91"/>
      <c r="E763" s="105"/>
      <c r="F763" s="31"/>
      <c r="G763" s="27"/>
      <c r="H763" s="110"/>
      <c r="I763" s="31"/>
      <c r="L763" s="184"/>
      <c r="M763" s="41"/>
      <c r="N763" s="10"/>
      <c r="W763" s="27"/>
      <c r="AF763" s="27"/>
      <c r="AG763" s="27"/>
      <c r="AH763" s="27"/>
      <c r="AI763" s="316"/>
    </row>
    <row r="764" spans="1:35" s="9" customFormat="1" ht="15.75" customHeight="1" x14ac:dyDescent="0.35">
      <c r="A764" s="11"/>
      <c r="B764" s="44"/>
      <c r="C764" s="91"/>
      <c r="D764" s="91"/>
      <c r="E764" s="105"/>
      <c r="F764" s="31"/>
      <c r="G764" s="27"/>
      <c r="H764" s="110"/>
      <c r="I764" s="31"/>
      <c r="L764" s="184"/>
      <c r="M764" s="41"/>
      <c r="N764" s="10"/>
      <c r="W764" s="27"/>
      <c r="AF764" s="27"/>
      <c r="AG764" s="27"/>
      <c r="AH764" s="27"/>
      <c r="AI764" s="316"/>
    </row>
    <row r="765" spans="1:35" s="9" customFormat="1" ht="15.75" customHeight="1" x14ac:dyDescent="0.35">
      <c r="A765" s="11"/>
      <c r="B765" s="44"/>
      <c r="C765" s="91"/>
      <c r="D765" s="91"/>
      <c r="E765" s="105"/>
      <c r="F765" s="31"/>
      <c r="G765" s="27"/>
      <c r="H765" s="110"/>
      <c r="I765" s="31"/>
      <c r="L765" s="184"/>
      <c r="M765" s="41"/>
      <c r="N765" s="10"/>
      <c r="W765" s="27"/>
      <c r="AF765" s="27"/>
      <c r="AG765" s="27"/>
      <c r="AH765" s="27"/>
      <c r="AI765" s="316"/>
    </row>
    <row r="766" spans="1:35" s="9" customFormat="1" ht="15.75" customHeight="1" x14ac:dyDescent="0.35">
      <c r="A766" s="11"/>
      <c r="B766" s="44"/>
      <c r="C766" s="91"/>
      <c r="D766" s="91"/>
      <c r="E766" s="105"/>
      <c r="F766" s="31"/>
      <c r="G766" s="27"/>
      <c r="H766" s="110"/>
      <c r="I766" s="31"/>
      <c r="L766" s="184"/>
      <c r="M766" s="41"/>
      <c r="N766" s="10"/>
      <c r="W766" s="27"/>
      <c r="AF766" s="27"/>
      <c r="AG766" s="27"/>
      <c r="AH766" s="27"/>
      <c r="AI766" s="316"/>
    </row>
    <row r="767" spans="1:35" s="9" customFormat="1" ht="15.75" customHeight="1" x14ac:dyDescent="0.35">
      <c r="A767" s="11"/>
      <c r="B767" s="44"/>
      <c r="C767" s="91"/>
      <c r="D767" s="91"/>
      <c r="E767" s="105"/>
      <c r="F767" s="31"/>
      <c r="G767" s="27"/>
      <c r="H767" s="110"/>
      <c r="I767" s="31"/>
      <c r="L767" s="184"/>
      <c r="M767" s="41"/>
      <c r="N767" s="10"/>
      <c r="W767" s="27"/>
      <c r="AF767" s="27"/>
      <c r="AG767" s="27"/>
      <c r="AH767" s="27"/>
      <c r="AI767" s="316"/>
    </row>
    <row r="768" spans="1:35" s="9" customFormat="1" ht="15.75" customHeight="1" x14ac:dyDescent="0.35">
      <c r="A768" s="11"/>
      <c r="B768" s="44"/>
      <c r="C768" s="91"/>
      <c r="D768" s="91"/>
      <c r="E768" s="105"/>
      <c r="F768" s="31"/>
      <c r="G768" s="27"/>
      <c r="H768" s="110"/>
      <c r="I768" s="31"/>
      <c r="L768" s="184"/>
      <c r="M768" s="41"/>
      <c r="N768" s="10"/>
      <c r="W768" s="27"/>
      <c r="AF768" s="27"/>
      <c r="AG768" s="27"/>
      <c r="AH768" s="27"/>
      <c r="AI768" s="316"/>
    </row>
    <row r="769" spans="1:35" s="9" customFormat="1" ht="15.75" customHeight="1" x14ac:dyDescent="0.35">
      <c r="A769" s="11"/>
      <c r="B769" s="44"/>
      <c r="C769" s="91"/>
      <c r="D769" s="91"/>
      <c r="E769" s="105"/>
      <c r="F769" s="31"/>
      <c r="G769" s="27"/>
      <c r="H769" s="110"/>
      <c r="I769" s="31"/>
      <c r="L769" s="184"/>
      <c r="M769" s="41"/>
      <c r="N769" s="10"/>
      <c r="W769" s="27"/>
      <c r="AF769" s="27"/>
      <c r="AG769" s="27"/>
      <c r="AH769" s="27"/>
      <c r="AI769" s="316"/>
    </row>
    <row r="770" spans="1:35" s="9" customFormat="1" ht="15.75" customHeight="1" x14ac:dyDescent="0.35">
      <c r="A770" s="11"/>
      <c r="B770" s="44"/>
      <c r="C770" s="91"/>
      <c r="D770" s="91"/>
      <c r="E770" s="105"/>
      <c r="F770" s="31"/>
      <c r="G770" s="27"/>
      <c r="H770" s="110"/>
      <c r="I770" s="31"/>
      <c r="L770" s="184"/>
      <c r="M770" s="41"/>
      <c r="N770" s="10"/>
      <c r="W770" s="27"/>
      <c r="AF770" s="27"/>
      <c r="AG770" s="27"/>
      <c r="AH770" s="27"/>
      <c r="AI770" s="316"/>
    </row>
    <row r="771" spans="1:35" s="9" customFormat="1" ht="15.75" customHeight="1" x14ac:dyDescent="0.35">
      <c r="A771" s="11"/>
      <c r="B771" s="44"/>
      <c r="C771" s="91"/>
      <c r="D771" s="91"/>
      <c r="E771" s="105"/>
      <c r="F771" s="31"/>
      <c r="G771" s="27"/>
      <c r="H771" s="110"/>
      <c r="I771" s="31"/>
      <c r="L771" s="184"/>
      <c r="M771" s="41"/>
      <c r="N771" s="10"/>
      <c r="W771" s="27"/>
      <c r="AF771" s="27"/>
      <c r="AG771" s="27"/>
      <c r="AH771" s="27"/>
      <c r="AI771" s="316"/>
    </row>
    <row r="772" spans="1:35" s="9" customFormat="1" ht="15.75" customHeight="1" x14ac:dyDescent="0.35">
      <c r="A772" s="11"/>
      <c r="B772" s="44"/>
      <c r="C772" s="91"/>
      <c r="D772" s="91"/>
      <c r="E772" s="105"/>
      <c r="F772" s="31"/>
      <c r="G772" s="27"/>
      <c r="H772" s="110"/>
      <c r="I772" s="31"/>
      <c r="L772" s="184"/>
      <c r="M772" s="41"/>
      <c r="N772" s="10"/>
      <c r="W772" s="27"/>
      <c r="AF772" s="27"/>
      <c r="AG772" s="27"/>
      <c r="AH772" s="27"/>
      <c r="AI772" s="316"/>
    </row>
    <row r="773" spans="1:35" s="9" customFormat="1" ht="15.75" customHeight="1" x14ac:dyDescent="0.35">
      <c r="A773" s="11"/>
      <c r="B773" s="44"/>
      <c r="C773" s="91"/>
      <c r="D773" s="91"/>
      <c r="E773" s="105"/>
      <c r="F773" s="31"/>
      <c r="G773" s="27"/>
      <c r="H773" s="110"/>
      <c r="I773" s="31"/>
      <c r="L773" s="184"/>
      <c r="M773" s="41"/>
      <c r="N773" s="10"/>
      <c r="W773" s="27"/>
      <c r="AF773" s="27"/>
      <c r="AG773" s="27"/>
      <c r="AH773" s="27"/>
      <c r="AI773" s="316"/>
    </row>
    <row r="774" spans="1:35" s="9" customFormat="1" ht="15.75" customHeight="1" x14ac:dyDescent="0.35">
      <c r="A774" s="11"/>
      <c r="B774" s="44"/>
      <c r="C774" s="91"/>
      <c r="D774" s="91"/>
      <c r="E774" s="105"/>
      <c r="F774" s="31"/>
      <c r="G774" s="27"/>
      <c r="H774" s="110"/>
      <c r="I774" s="31"/>
      <c r="L774" s="184"/>
      <c r="M774" s="41"/>
      <c r="N774" s="10"/>
      <c r="W774" s="27"/>
      <c r="AF774" s="27"/>
      <c r="AG774" s="27"/>
      <c r="AH774" s="27"/>
      <c r="AI774" s="316"/>
    </row>
    <row r="775" spans="1:35" s="9" customFormat="1" ht="15.75" customHeight="1" x14ac:dyDescent="0.35">
      <c r="A775" s="11"/>
      <c r="B775" s="44"/>
      <c r="C775" s="91"/>
      <c r="D775" s="91"/>
      <c r="E775" s="105"/>
      <c r="F775" s="31"/>
      <c r="G775" s="27"/>
      <c r="H775" s="110"/>
      <c r="I775" s="31"/>
      <c r="L775" s="184"/>
      <c r="M775" s="41"/>
      <c r="N775" s="10"/>
      <c r="W775" s="27"/>
      <c r="AF775" s="27"/>
      <c r="AG775" s="27"/>
      <c r="AH775" s="27"/>
      <c r="AI775" s="316"/>
    </row>
    <row r="776" spans="1:35" s="9" customFormat="1" ht="15.75" customHeight="1" x14ac:dyDescent="0.35">
      <c r="A776" s="11"/>
      <c r="B776" s="44"/>
      <c r="C776" s="91"/>
      <c r="D776" s="91"/>
      <c r="E776" s="105"/>
      <c r="F776" s="31"/>
      <c r="G776" s="27"/>
      <c r="H776" s="110"/>
      <c r="I776" s="31"/>
      <c r="L776" s="184"/>
      <c r="M776" s="41"/>
      <c r="N776" s="10"/>
      <c r="W776" s="27"/>
      <c r="AF776" s="27"/>
      <c r="AG776" s="27"/>
      <c r="AH776" s="27"/>
      <c r="AI776" s="316"/>
    </row>
    <row r="777" spans="1:35" s="9" customFormat="1" ht="15.75" customHeight="1" x14ac:dyDescent="0.35">
      <c r="A777" s="11"/>
      <c r="B777" s="44"/>
      <c r="C777" s="91"/>
      <c r="D777" s="91"/>
      <c r="E777" s="105"/>
      <c r="F777" s="31"/>
      <c r="G777" s="27"/>
      <c r="H777" s="110"/>
      <c r="I777" s="31"/>
      <c r="L777" s="184"/>
      <c r="M777" s="41"/>
      <c r="N777" s="10"/>
      <c r="W777" s="27"/>
      <c r="AF777" s="27"/>
      <c r="AG777" s="27"/>
      <c r="AH777" s="27"/>
      <c r="AI777" s="316"/>
    </row>
    <row r="778" spans="1:35" s="9" customFormat="1" ht="15.75" customHeight="1" x14ac:dyDescent="0.35">
      <c r="A778" s="11"/>
      <c r="B778" s="44"/>
      <c r="C778" s="91"/>
      <c r="D778" s="91"/>
      <c r="E778" s="105"/>
      <c r="F778" s="31"/>
      <c r="G778" s="27"/>
      <c r="H778" s="110"/>
      <c r="I778" s="31"/>
      <c r="L778" s="184"/>
      <c r="M778" s="41"/>
      <c r="N778" s="10"/>
      <c r="W778" s="27"/>
      <c r="AF778" s="27"/>
      <c r="AG778" s="27"/>
      <c r="AH778" s="27"/>
      <c r="AI778" s="316"/>
    </row>
    <row r="779" spans="1:35" s="9" customFormat="1" ht="15.75" customHeight="1" x14ac:dyDescent="0.35">
      <c r="A779" s="11"/>
      <c r="B779" s="44"/>
      <c r="C779" s="91"/>
      <c r="D779" s="91"/>
      <c r="E779" s="105"/>
      <c r="F779" s="31"/>
      <c r="G779" s="27"/>
      <c r="H779" s="110"/>
      <c r="I779" s="31"/>
      <c r="L779" s="184"/>
      <c r="M779" s="41"/>
      <c r="N779" s="10"/>
      <c r="W779" s="27"/>
      <c r="AF779" s="27"/>
      <c r="AG779" s="27"/>
      <c r="AH779" s="27"/>
      <c r="AI779" s="316"/>
    </row>
    <row r="780" spans="1:35" s="9" customFormat="1" ht="15.75" customHeight="1" x14ac:dyDescent="0.35">
      <c r="A780" s="11"/>
      <c r="B780" s="44"/>
      <c r="C780" s="91"/>
      <c r="D780" s="91"/>
      <c r="E780" s="105"/>
      <c r="F780" s="31"/>
      <c r="G780" s="27"/>
      <c r="H780" s="110"/>
      <c r="I780" s="31"/>
      <c r="L780" s="184"/>
      <c r="M780" s="41"/>
      <c r="N780" s="10"/>
      <c r="W780" s="27"/>
      <c r="AF780" s="27"/>
      <c r="AG780" s="27"/>
      <c r="AH780" s="27"/>
      <c r="AI780" s="316"/>
    </row>
    <row r="781" spans="1:35" s="9" customFormat="1" ht="15.75" customHeight="1" x14ac:dyDescent="0.35">
      <c r="A781" s="11"/>
      <c r="B781" s="44"/>
      <c r="C781" s="91"/>
      <c r="D781" s="91"/>
      <c r="E781" s="105"/>
      <c r="F781" s="31"/>
      <c r="G781" s="27"/>
      <c r="H781" s="110"/>
      <c r="I781" s="31"/>
      <c r="L781" s="184"/>
      <c r="M781" s="41"/>
      <c r="N781" s="10"/>
      <c r="W781" s="27"/>
      <c r="AF781" s="27"/>
      <c r="AG781" s="27"/>
      <c r="AH781" s="27"/>
      <c r="AI781" s="316"/>
    </row>
    <row r="782" spans="1:35" s="9" customFormat="1" ht="15.75" customHeight="1" x14ac:dyDescent="0.35">
      <c r="A782" s="11"/>
      <c r="B782" s="44"/>
      <c r="C782" s="91"/>
      <c r="D782" s="91"/>
      <c r="E782" s="105"/>
      <c r="F782" s="31"/>
      <c r="G782" s="27"/>
      <c r="H782" s="110"/>
      <c r="I782" s="31"/>
      <c r="L782" s="184"/>
      <c r="M782" s="41"/>
      <c r="N782" s="10"/>
      <c r="W782" s="27"/>
      <c r="AF782" s="27"/>
      <c r="AG782" s="27"/>
      <c r="AH782" s="27"/>
      <c r="AI782" s="316"/>
    </row>
    <row r="783" spans="1:35" s="9" customFormat="1" ht="15.75" customHeight="1" x14ac:dyDescent="0.35">
      <c r="A783" s="11"/>
      <c r="B783" s="44"/>
      <c r="C783" s="91"/>
      <c r="D783" s="91"/>
      <c r="E783" s="105"/>
      <c r="F783" s="31"/>
      <c r="G783" s="27"/>
      <c r="H783" s="110"/>
      <c r="I783" s="31"/>
      <c r="L783" s="184"/>
      <c r="M783" s="41"/>
      <c r="N783" s="10"/>
      <c r="W783" s="27"/>
      <c r="AF783" s="27"/>
      <c r="AG783" s="27"/>
      <c r="AH783" s="27"/>
      <c r="AI783" s="316"/>
    </row>
    <row r="784" spans="1:35" s="9" customFormat="1" ht="15.75" customHeight="1" x14ac:dyDescent="0.35">
      <c r="A784" s="11"/>
      <c r="B784" s="44"/>
      <c r="C784" s="91"/>
      <c r="D784" s="91"/>
      <c r="E784" s="105"/>
      <c r="F784" s="31"/>
      <c r="G784" s="27"/>
      <c r="H784" s="110"/>
      <c r="I784" s="31"/>
      <c r="L784" s="184"/>
      <c r="M784" s="41"/>
      <c r="N784" s="10"/>
      <c r="W784" s="27"/>
      <c r="AF784" s="27"/>
      <c r="AG784" s="27"/>
      <c r="AH784" s="27"/>
      <c r="AI784" s="316"/>
    </row>
    <row r="785" spans="1:35" s="9" customFormat="1" ht="15.75" customHeight="1" x14ac:dyDescent="0.35">
      <c r="A785" s="11"/>
      <c r="B785" s="44"/>
      <c r="C785" s="91"/>
      <c r="D785" s="91"/>
      <c r="E785" s="105"/>
      <c r="F785" s="31"/>
      <c r="G785" s="27"/>
      <c r="H785" s="110"/>
      <c r="I785" s="31"/>
      <c r="L785" s="184"/>
      <c r="M785" s="41"/>
      <c r="N785" s="10"/>
      <c r="W785" s="27"/>
      <c r="AF785" s="27"/>
      <c r="AG785" s="27"/>
      <c r="AH785" s="27"/>
      <c r="AI785" s="316"/>
    </row>
    <row r="786" spans="1:35" s="9" customFormat="1" ht="15.75" customHeight="1" x14ac:dyDescent="0.35">
      <c r="A786" s="11"/>
      <c r="B786" s="44"/>
      <c r="C786" s="91"/>
      <c r="D786" s="91"/>
      <c r="E786" s="105"/>
      <c r="F786" s="31"/>
      <c r="G786" s="27"/>
      <c r="H786" s="110"/>
      <c r="I786" s="31"/>
      <c r="L786" s="184"/>
      <c r="M786" s="41"/>
      <c r="N786" s="10"/>
      <c r="W786" s="27"/>
      <c r="AF786" s="27"/>
      <c r="AG786" s="27"/>
      <c r="AH786" s="27"/>
      <c r="AI786" s="316"/>
    </row>
    <row r="787" spans="1:35" s="9" customFormat="1" ht="15.75" customHeight="1" x14ac:dyDescent="0.35">
      <c r="A787" s="11"/>
      <c r="B787" s="44"/>
      <c r="C787" s="91"/>
      <c r="D787" s="91"/>
      <c r="E787" s="105"/>
      <c r="F787" s="31"/>
      <c r="G787" s="27"/>
      <c r="H787" s="110"/>
      <c r="I787" s="31"/>
      <c r="L787" s="184"/>
      <c r="M787" s="41"/>
      <c r="N787" s="10"/>
      <c r="W787" s="27"/>
      <c r="AF787" s="27"/>
      <c r="AG787" s="27"/>
      <c r="AH787" s="27"/>
      <c r="AI787" s="316"/>
    </row>
    <row r="788" spans="1:35" s="9" customFormat="1" ht="15.75" customHeight="1" x14ac:dyDescent="0.35">
      <c r="A788" s="11"/>
      <c r="B788" s="44"/>
      <c r="C788" s="91"/>
      <c r="D788" s="91"/>
      <c r="E788" s="105"/>
      <c r="F788" s="31"/>
      <c r="G788" s="27"/>
      <c r="H788" s="110"/>
      <c r="I788" s="31"/>
      <c r="L788" s="184"/>
      <c r="M788" s="41"/>
      <c r="N788" s="10"/>
      <c r="W788" s="27"/>
      <c r="AF788" s="27"/>
      <c r="AG788" s="27"/>
      <c r="AH788" s="27"/>
      <c r="AI788" s="316"/>
    </row>
    <row r="789" spans="1:35" s="9" customFormat="1" ht="15.75" customHeight="1" x14ac:dyDescent="0.35">
      <c r="A789" s="11"/>
      <c r="B789" s="44"/>
      <c r="C789" s="91"/>
      <c r="D789" s="91"/>
      <c r="E789" s="105"/>
      <c r="F789" s="31"/>
      <c r="G789" s="27"/>
      <c r="H789" s="110"/>
      <c r="I789" s="31"/>
      <c r="L789" s="184"/>
      <c r="M789" s="41"/>
      <c r="N789" s="10"/>
      <c r="W789" s="27"/>
      <c r="AF789" s="27"/>
      <c r="AG789" s="27"/>
      <c r="AH789" s="27"/>
      <c r="AI789" s="316"/>
    </row>
    <row r="790" spans="1:35" s="9" customFormat="1" ht="15.75" customHeight="1" x14ac:dyDescent="0.35">
      <c r="A790" s="11"/>
      <c r="B790" s="44"/>
      <c r="C790" s="91"/>
      <c r="D790" s="91"/>
      <c r="E790" s="105"/>
      <c r="F790" s="31"/>
      <c r="G790" s="27"/>
      <c r="H790" s="110"/>
      <c r="I790" s="31"/>
      <c r="L790" s="184"/>
      <c r="M790" s="41"/>
      <c r="N790" s="10"/>
      <c r="W790" s="27"/>
      <c r="AF790" s="27"/>
      <c r="AG790" s="27"/>
      <c r="AH790" s="27"/>
      <c r="AI790" s="316"/>
    </row>
    <row r="791" spans="1:35" s="9" customFormat="1" ht="15.75" customHeight="1" x14ac:dyDescent="0.35">
      <c r="A791" s="11"/>
      <c r="B791" s="44"/>
      <c r="C791" s="91"/>
      <c r="D791" s="91"/>
      <c r="E791" s="105"/>
      <c r="F791" s="31"/>
      <c r="G791" s="27"/>
      <c r="H791" s="110"/>
      <c r="I791" s="31"/>
      <c r="L791" s="184"/>
      <c r="M791" s="41"/>
      <c r="N791" s="10"/>
      <c r="W791" s="27"/>
      <c r="AF791" s="27"/>
      <c r="AG791" s="27"/>
      <c r="AH791" s="27"/>
      <c r="AI791" s="316"/>
    </row>
    <row r="792" spans="1:35" s="9" customFormat="1" ht="15.75" customHeight="1" x14ac:dyDescent="0.35">
      <c r="A792" s="11"/>
      <c r="B792" s="44"/>
      <c r="C792" s="91"/>
      <c r="D792" s="91"/>
      <c r="E792" s="105"/>
      <c r="F792" s="31"/>
      <c r="G792" s="27"/>
      <c r="H792" s="110"/>
      <c r="I792" s="31"/>
      <c r="L792" s="184"/>
      <c r="M792" s="41"/>
      <c r="N792" s="10"/>
      <c r="W792" s="27"/>
      <c r="AF792" s="27"/>
      <c r="AG792" s="27"/>
      <c r="AH792" s="27"/>
      <c r="AI792" s="316"/>
    </row>
    <row r="793" spans="1:35" s="9" customFormat="1" ht="15.75" customHeight="1" x14ac:dyDescent="0.35">
      <c r="A793" s="11"/>
      <c r="B793" s="44"/>
      <c r="C793" s="91"/>
      <c r="D793" s="91"/>
      <c r="E793" s="105"/>
      <c r="F793" s="31"/>
      <c r="G793" s="27"/>
      <c r="H793" s="110"/>
      <c r="I793" s="31"/>
      <c r="L793" s="184"/>
      <c r="M793" s="41"/>
      <c r="N793" s="10"/>
      <c r="W793" s="27"/>
      <c r="AF793" s="27"/>
      <c r="AG793" s="27"/>
      <c r="AH793" s="27"/>
      <c r="AI793" s="316"/>
    </row>
    <row r="794" spans="1:35" s="9" customFormat="1" ht="15.75" customHeight="1" x14ac:dyDescent="0.35">
      <c r="A794" s="11"/>
      <c r="B794" s="44"/>
      <c r="C794" s="91"/>
      <c r="D794" s="91"/>
      <c r="E794" s="105"/>
      <c r="F794" s="31"/>
      <c r="G794" s="27"/>
      <c r="H794" s="110"/>
      <c r="I794" s="31"/>
      <c r="L794" s="184"/>
      <c r="M794" s="41"/>
      <c r="N794" s="10"/>
      <c r="W794" s="27"/>
      <c r="AF794" s="27"/>
      <c r="AG794" s="27"/>
      <c r="AH794" s="27"/>
      <c r="AI794" s="316"/>
    </row>
    <row r="795" spans="1:35" s="9" customFormat="1" ht="15.75" customHeight="1" x14ac:dyDescent="0.35">
      <c r="A795" s="11"/>
      <c r="B795" s="44"/>
      <c r="C795" s="91"/>
      <c r="D795" s="91"/>
      <c r="E795" s="105"/>
      <c r="F795" s="31"/>
      <c r="G795" s="27"/>
      <c r="H795" s="110"/>
      <c r="I795" s="31"/>
      <c r="L795" s="184"/>
      <c r="M795" s="41"/>
      <c r="N795" s="10"/>
      <c r="W795" s="27"/>
      <c r="AF795" s="27"/>
      <c r="AG795" s="27"/>
      <c r="AH795" s="27"/>
      <c r="AI795" s="316"/>
    </row>
    <row r="796" spans="1:35" s="9" customFormat="1" ht="15.75" customHeight="1" x14ac:dyDescent="0.35">
      <c r="A796" s="11"/>
      <c r="B796" s="44"/>
      <c r="C796" s="91"/>
      <c r="D796" s="91"/>
      <c r="E796" s="105"/>
      <c r="F796" s="31"/>
      <c r="G796" s="27"/>
      <c r="H796" s="110"/>
      <c r="I796" s="31"/>
      <c r="L796" s="184"/>
      <c r="M796" s="41"/>
      <c r="N796" s="10"/>
      <c r="W796" s="27"/>
      <c r="AF796" s="27"/>
      <c r="AG796" s="27"/>
      <c r="AH796" s="27"/>
      <c r="AI796" s="316"/>
    </row>
    <row r="797" spans="1:35" s="9" customFormat="1" ht="15.75" customHeight="1" x14ac:dyDescent="0.35">
      <c r="A797" s="11"/>
      <c r="B797" s="44"/>
      <c r="C797" s="91"/>
      <c r="D797" s="91"/>
      <c r="E797" s="105"/>
      <c r="F797" s="31"/>
      <c r="G797" s="27"/>
      <c r="H797" s="110"/>
      <c r="I797" s="31"/>
      <c r="L797" s="184"/>
      <c r="M797" s="41"/>
      <c r="N797" s="10"/>
      <c r="W797" s="27"/>
      <c r="AF797" s="27"/>
      <c r="AG797" s="27"/>
      <c r="AH797" s="27"/>
      <c r="AI797" s="316"/>
    </row>
    <row r="798" spans="1:35" s="9" customFormat="1" ht="15.75" customHeight="1" x14ac:dyDescent="0.35">
      <c r="A798" s="11"/>
      <c r="B798" s="44"/>
      <c r="C798" s="91"/>
      <c r="D798" s="91"/>
      <c r="E798" s="105"/>
      <c r="F798" s="31"/>
      <c r="G798" s="27"/>
      <c r="H798" s="110"/>
      <c r="I798" s="31"/>
      <c r="L798" s="184"/>
      <c r="M798" s="41"/>
      <c r="N798" s="10"/>
      <c r="W798" s="27"/>
      <c r="AF798" s="27"/>
      <c r="AG798" s="27"/>
      <c r="AH798" s="27"/>
      <c r="AI798" s="316"/>
    </row>
    <row r="799" spans="1:35" s="9" customFormat="1" ht="15.75" customHeight="1" x14ac:dyDescent="0.35">
      <c r="A799" s="11"/>
      <c r="B799" s="44"/>
      <c r="C799" s="91"/>
      <c r="D799" s="91"/>
      <c r="E799" s="105"/>
      <c r="F799" s="31"/>
      <c r="G799" s="27"/>
      <c r="H799" s="110"/>
      <c r="I799" s="31"/>
      <c r="L799" s="184"/>
      <c r="M799" s="41"/>
      <c r="N799" s="10"/>
      <c r="W799" s="27"/>
      <c r="AF799" s="27"/>
      <c r="AG799" s="27"/>
      <c r="AH799" s="27"/>
      <c r="AI799" s="316"/>
    </row>
    <row r="800" spans="1:35" s="9" customFormat="1" ht="15.75" customHeight="1" x14ac:dyDescent="0.35">
      <c r="A800" s="11"/>
      <c r="B800" s="44"/>
      <c r="C800" s="91"/>
      <c r="D800" s="91"/>
      <c r="E800" s="105"/>
      <c r="F800" s="31"/>
      <c r="G800" s="27"/>
      <c r="H800" s="110"/>
      <c r="I800" s="31"/>
      <c r="L800" s="184"/>
      <c r="M800" s="41"/>
      <c r="N800" s="10"/>
      <c r="W800" s="27"/>
      <c r="AF800" s="27"/>
      <c r="AG800" s="27"/>
      <c r="AH800" s="27"/>
      <c r="AI800" s="316"/>
    </row>
    <row r="801" spans="1:35" s="9" customFormat="1" ht="15.75" customHeight="1" x14ac:dyDescent="0.35">
      <c r="A801" s="11"/>
      <c r="B801" s="44"/>
      <c r="C801" s="91"/>
      <c r="D801" s="91"/>
      <c r="E801" s="105"/>
      <c r="F801" s="31"/>
      <c r="G801" s="27"/>
      <c r="H801" s="110"/>
      <c r="I801" s="31"/>
      <c r="L801" s="184"/>
      <c r="M801" s="41"/>
      <c r="N801" s="10"/>
      <c r="W801" s="27"/>
      <c r="AF801" s="27"/>
      <c r="AG801" s="27"/>
      <c r="AH801" s="27"/>
      <c r="AI801" s="316"/>
    </row>
    <row r="802" spans="1:35" s="9" customFormat="1" ht="15.75" customHeight="1" x14ac:dyDescent="0.35">
      <c r="A802" s="11"/>
      <c r="B802" s="44"/>
      <c r="C802" s="91"/>
      <c r="D802" s="91"/>
      <c r="E802" s="105"/>
      <c r="F802" s="31"/>
      <c r="G802" s="27"/>
      <c r="H802" s="110"/>
      <c r="I802" s="31"/>
      <c r="L802" s="184"/>
      <c r="M802" s="41"/>
      <c r="N802" s="10"/>
      <c r="W802" s="27"/>
      <c r="AF802" s="27"/>
      <c r="AG802" s="27"/>
      <c r="AH802" s="27"/>
      <c r="AI802" s="316"/>
    </row>
    <row r="803" spans="1:35" s="9" customFormat="1" ht="15.75" customHeight="1" x14ac:dyDescent="0.35">
      <c r="A803" s="11"/>
      <c r="B803" s="44"/>
      <c r="C803" s="91"/>
      <c r="D803" s="91"/>
      <c r="E803" s="105"/>
      <c r="F803" s="31"/>
      <c r="G803" s="27"/>
      <c r="H803" s="110"/>
      <c r="I803" s="31"/>
      <c r="L803" s="184"/>
      <c r="M803" s="41"/>
      <c r="N803" s="10"/>
      <c r="W803" s="27"/>
      <c r="AF803" s="27"/>
      <c r="AG803" s="27"/>
      <c r="AH803" s="27"/>
      <c r="AI803" s="316"/>
    </row>
    <row r="804" spans="1:35" s="9" customFormat="1" ht="15.75" customHeight="1" x14ac:dyDescent="0.35">
      <c r="A804" s="11"/>
      <c r="B804" s="44"/>
      <c r="C804" s="91"/>
      <c r="D804" s="91"/>
      <c r="E804" s="105"/>
      <c r="F804" s="31"/>
      <c r="G804" s="27"/>
      <c r="H804" s="110"/>
      <c r="I804" s="31"/>
      <c r="L804" s="184"/>
      <c r="M804" s="41"/>
      <c r="N804" s="10"/>
      <c r="W804" s="27"/>
      <c r="AF804" s="27"/>
      <c r="AG804" s="27"/>
      <c r="AH804" s="27"/>
      <c r="AI804" s="316"/>
    </row>
    <row r="805" spans="1:35" s="9" customFormat="1" ht="15.75" customHeight="1" x14ac:dyDescent="0.35">
      <c r="A805" s="11"/>
      <c r="B805" s="44"/>
      <c r="C805" s="91"/>
      <c r="D805" s="91"/>
      <c r="E805" s="105"/>
      <c r="F805" s="31"/>
      <c r="G805" s="27"/>
      <c r="H805" s="110"/>
      <c r="I805" s="31"/>
      <c r="L805" s="184"/>
      <c r="M805" s="41"/>
      <c r="N805" s="10"/>
      <c r="W805" s="27"/>
      <c r="AF805" s="27"/>
      <c r="AG805" s="27"/>
      <c r="AH805" s="27"/>
      <c r="AI805" s="316"/>
    </row>
    <row r="806" spans="1:35" s="9" customFormat="1" ht="15.75" customHeight="1" x14ac:dyDescent="0.35">
      <c r="A806" s="11"/>
      <c r="B806" s="44"/>
      <c r="C806" s="91"/>
      <c r="D806" s="91"/>
      <c r="E806" s="105"/>
      <c r="F806" s="31"/>
      <c r="G806" s="27"/>
      <c r="H806" s="110"/>
      <c r="I806" s="31"/>
      <c r="L806" s="184"/>
      <c r="M806" s="41"/>
      <c r="N806" s="10"/>
      <c r="W806" s="27"/>
      <c r="AF806" s="27"/>
      <c r="AG806" s="27"/>
      <c r="AH806" s="27"/>
      <c r="AI806" s="316"/>
    </row>
    <row r="807" spans="1:35" s="9" customFormat="1" ht="15.75" customHeight="1" x14ac:dyDescent="0.35">
      <c r="A807" s="11"/>
      <c r="B807" s="44"/>
      <c r="C807" s="91"/>
      <c r="D807" s="91"/>
      <c r="E807" s="105"/>
      <c r="F807" s="31"/>
      <c r="G807" s="27"/>
      <c r="H807" s="110"/>
      <c r="I807" s="31"/>
      <c r="L807" s="184"/>
      <c r="M807" s="41"/>
      <c r="N807" s="10"/>
      <c r="W807" s="27"/>
      <c r="AF807" s="27"/>
      <c r="AG807" s="27"/>
      <c r="AH807" s="27"/>
      <c r="AI807" s="316"/>
    </row>
    <row r="808" spans="1:35" s="9" customFormat="1" ht="15.75" customHeight="1" x14ac:dyDescent="0.35">
      <c r="A808" s="11"/>
      <c r="B808" s="44"/>
      <c r="C808" s="91"/>
      <c r="D808" s="91"/>
      <c r="E808" s="105"/>
      <c r="F808" s="31"/>
      <c r="G808" s="27"/>
      <c r="H808" s="110"/>
      <c r="I808" s="31"/>
      <c r="L808" s="184"/>
      <c r="M808" s="41"/>
      <c r="N808" s="10"/>
      <c r="W808" s="27"/>
      <c r="AF808" s="27"/>
      <c r="AG808" s="27"/>
      <c r="AH808" s="27"/>
      <c r="AI808" s="316"/>
    </row>
    <row r="809" spans="1:35" s="9" customFormat="1" ht="15.75" customHeight="1" x14ac:dyDescent="0.35">
      <c r="A809" s="11"/>
      <c r="B809" s="44"/>
      <c r="C809" s="91"/>
      <c r="D809" s="91"/>
      <c r="E809" s="105"/>
      <c r="F809" s="31"/>
      <c r="G809" s="27"/>
      <c r="H809" s="110"/>
      <c r="I809" s="31"/>
      <c r="L809" s="184"/>
      <c r="M809" s="41"/>
      <c r="N809" s="10"/>
      <c r="W809" s="27"/>
      <c r="AF809" s="27"/>
      <c r="AG809" s="27"/>
      <c r="AH809" s="27"/>
      <c r="AI809" s="316"/>
    </row>
    <row r="810" spans="1:35" s="9" customFormat="1" ht="15.75" customHeight="1" x14ac:dyDescent="0.35">
      <c r="A810" s="11"/>
      <c r="B810" s="44"/>
      <c r="C810" s="91"/>
      <c r="D810" s="91"/>
      <c r="E810" s="105"/>
      <c r="F810" s="31"/>
      <c r="G810" s="27"/>
      <c r="H810" s="110"/>
      <c r="I810" s="31"/>
      <c r="L810" s="184"/>
      <c r="M810" s="41"/>
      <c r="N810" s="10"/>
      <c r="W810" s="27"/>
      <c r="AF810" s="27"/>
      <c r="AG810" s="27"/>
      <c r="AH810" s="27"/>
      <c r="AI810" s="316"/>
    </row>
    <row r="811" spans="1:35" s="9" customFormat="1" ht="15.75" customHeight="1" x14ac:dyDescent="0.35">
      <c r="A811" s="11"/>
      <c r="B811" s="44"/>
      <c r="C811" s="91"/>
      <c r="D811" s="91"/>
      <c r="E811" s="105"/>
      <c r="F811" s="31"/>
      <c r="G811" s="27"/>
      <c r="H811" s="110"/>
      <c r="I811" s="31"/>
      <c r="L811" s="184"/>
      <c r="M811" s="41"/>
      <c r="N811" s="10"/>
      <c r="W811" s="27"/>
      <c r="AF811" s="27"/>
      <c r="AG811" s="27"/>
      <c r="AH811" s="27"/>
      <c r="AI811" s="316"/>
    </row>
    <row r="812" spans="1:35" s="9" customFormat="1" ht="15.75" customHeight="1" x14ac:dyDescent="0.35">
      <c r="A812" s="11"/>
      <c r="B812" s="44"/>
      <c r="C812" s="91"/>
      <c r="D812" s="91"/>
      <c r="E812" s="105"/>
      <c r="F812" s="31"/>
      <c r="G812" s="27"/>
      <c r="H812" s="110"/>
      <c r="I812" s="31"/>
      <c r="L812" s="184"/>
      <c r="M812" s="41"/>
      <c r="N812" s="10"/>
      <c r="W812" s="27"/>
      <c r="AF812" s="27"/>
      <c r="AG812" s="27"/>
      <c r="AH812" s="27"/>
      <c r="AI812" s="316"/>
    </row>
    <row r="813" spans="1:35" s="9" customFormat="1" ht="15.75" customHeight="1" x14ac:dyDescent="0.35">
      <c r="A813" s="11"/>
      <c r="B813" s="44"/>
      <c r="C813" s="91"/>
      <c r="D813" s="91"/>
      <c r="E813" s="105"/>
      <c r="F813" s="31"/>
      <c r="G813" s="27"/>
      <c r="H813" s="110"/>
      <c r="I813" s="31"/>
      <c r="L813" s="184"/>
      <c r="M813" s="41"/>
      <c r="N813" s="10"/>
      <c r="W813" s="27"/>
      <c r="AF813" s="27"/>
      <c r="AG813" s="27"/>
      <c r="AH813" s="27"/>
      <c r="AI813" s="316"/>
    </row>
    <row r="814" spans="1:35" s="9" customFormat="1" ht="15.75" customHeight="1" x14ac:dyDescent="0.35">
      <c r="A814" s="11"/>
      <c r="B814" s="44"/>
      <c r="C814" s="91"/>
      <c r="D814" s="91"/>
      <c r="E814" s="105"/>
      <c r="F814" s="31"/>
      <c r="G814" s="27"/>
      <c r="H814" s="110"/>
      <c r="I814" s="31"/>
      <c r="L814" s="184"/>
      <c r="M814" s="41"/>
      <c r="N814" s="10"/>
      <c r="W814" s="27"/>
      <c r="AF814" s="27"/>
      <c r="AG814" s="27"/>
      <c r="AH814" s="27"/>
      <c r="AI814" s="316"/>
    </row>
    <row r="815" spans="1:35" s="9" customFormat="1" ht="15.75" customHeight="1" x14ac:dyDescent="0.35">
      <c r="A815" s="11"/>
      <c r="B815" s="44"/>
      <c r="C815" s="91"/>
      <c r="D815" s="91"/>
      <c r="E815" s="105"/>
      <c r="F815" s="31"/>
      <c r="G815" s="27"/>
      <c r="H815" s="110"/>
      <c r="I815" s="31"/>
      <c r="L815" s="184"/>
      <c r="M815" s="41"/>
      <c r="N815" s="10"/>
      <c r="W815" s="27"/>
      <c r="AF815" s="27"/>
      <c r="AG815" s="27"/>
      <c r="AH815" s="27"/>
      <c r="AI815" s="316"/>
    </row>
    <row r="816" spans="1:35" s="9" customFormat="1" ht="15.75" customHeight="1" x14ac:dyDescent="0.35">
      <c r="A816" s="11"/>
      <c r="B816" s="44"/>
      <c r="C816" s="91"/>
      <c r="D816" s="91"/>
      <c r="E816" s="105"/>
      <c r="F816" s="31"/>
      <c r="G816" s="27"/>
      <c r="H816" s="110"/>
      <c r="I816" s="31"/>
      <c r="L816" s="184"/>
      <c r="M816" s="41"/>
      <c r="N816" s="10"/>
      <c r="W816" s="27"/>
      <c r="AF816" s="27"/>
      <c r="AG816" s="27"/>
      <c r="AH816" s="27"/>
      <c r="AI816" s="316"/>
    </row>
    <row r="817" spans="1:35" s="9" customFormat="1" ht="15.75" customHeight="1" x14ac:dyDescent="0.35">
      <c r="A817" s="11"/>
      <c r="B817" s="44"/>
      <c r="C817" s="91"/>
      <c r="D817" s="91"/>
      <c r="E817" s="105"/>
      <c r="F817" s="31"/>
      <c r="G817" s="27"/>
      <c r="H817" s="110"/>
      <c r="I817" s="31"/>
      <c r="L817" s="184"/>
      <c r="M817" s="41"/>
      <c r="N817" s="10"/>
      <c r="W817" s="27"/>
      <c r="AF817" s="27"/>
      <c r="AG817" s="27"/>
      <c r="AH817" s="27"/>
      <c r="AI817" s="316"/>
    </row>
    <row r="818" spans="1:35" s="9" customFormat="1" ht="15.75" customHeight="1" x14ac:dyDescent="0.35">
      <c r="A818" s="11"/>
      <c r="B818" s="44"/>
      <c r="C818" s="91"/>
      <c r="D818" s="91"/>
      <c r="E818" s="105"/>
      <c r="F818" s="31"/>
      <c r="G818" s="27"/>
      <c r="H818" s="110"/>
      <c r="I818" s="31"/>
      <c r="L818" s="184"/>
      <c r="M818" s="41"/>
      <c r="N818" s="10"/>
      <c r="W818" s="27"/>
      <c r="AF818" s="27"/>
      <c r="AG818" s="27"/>
      <c r="AH818" s="27"/>
      <c r="AI818" s="316"/>
    </row>
    <row r="819" spans="1:35" s="9" customFormat="1" ht="15.75" customHeight="1" x14ac:dyDescent="0.35">
      <c r="A819" s="11"/>
      <c r="B819" s="44"/>
      <c r="C819" s="91"/>
      <c r="D819" s="91"/>
      <c r="E819" s="105"/>
      <c r="F819" s="31"/>
      <c r="G819" s="27"/>
      <c r="H819" s="110"/>
      <c r="I819" s="31"/>
      <c r="L819" s="184"/>
      <c r="M819" s="41"/>
      <c r="N819" s="10"/>
      <c r="W819" s="27"/>
      <c r="AF819" s="27"/>
      <c r="AG819" s="27"/>
      <c r="AH819" s="27"/>
      <c r="AI819" s="316"/>
    </row>
    <row r="820" spans="1:35" s="9" customFormat="1" ht="15.75" customHeight="1" x14ac:dyDescent="0.35">
      <c r="A820" s="11"/>
      <c r="B820" s="44"/>
      <c r="C820" s="91"/>
      <c r="D820" s="91"/>
      <c r="E820" s="105"/>
      <c r="F820" s="31"/>
      <c r="G820" s="27"/>
      <c r="H820" s="110"/>
      <c r="I820" s="31"/>
      <c r="L820" s="184"/>
      <c r="M820" s="41"/>
      <c r="N820" s="10"/>
      <c r="W820" s="27"/>
      <c r="AF820" s="27"/>
      <c r="AG820" s="27"/>
      <c r="AH820" s="27"/>
      <c r="AI820" s="316"/>
    </row>
    <row r="821" spans="1:35" s="9" customFormat="1" ht="15.75" customHeight="1" x14ac:dyDescent="0.35">
      <c r="A821" s="11"/>
      <c r="B821" s="44"/>
      <c r="C821" s="91"/>
      <c r="D821" s="91"/>
      <c r="E821" s="105"/>
      <c r="F821" s="31"/>
      <c r="G821" s="27"/>
      <c r="H821" s="110"/>
      <c r="I821" s="31"/>
      <c r="L821" s="184"/>
      <c r="M821" s="41"/>
      <c r="N821" s="10"/>
      <c r="W821" s="27"/>
      <c r="AF821" s="27"/>
      <c r="AG821" s="27"/>
      <c r="AH821" s="27"/>
      <c r="AI821" s="316"/>
    </row>
    <row r="822" spans="1:35" s="9" customFormat="1" ht="15.75" customHeight="1" x14ac:dyDescent="0.35">
      <c r="A822" s="11"/>
      <c r="B822" s="44"/>
      <c r="C822" s="91"/>
      <c r="D822" s="91"/>
      <c r="E822" s="105"/>
      <c r="F822" s="31"/>
      <c r="G822" s="27"/>
      <c r="H822" s="110"/>
      <c r="I822" s="31"/>
      <c r="L822" s="184"/>
      <c r="M822" s="41"/>
      <c r="N822" s="10"/>
      <c r="W822" s="27"/>
      <c r="AF822" s="27"/>
      <c r="AG822" s="27"/>
      <c r="AH822" s="27"/>
      <c r="AI822" s="316"/>
    </row>
    <row r="823" spans="1:35" s="9" customFormat="1" ht="15.75" customHeight="1" x14ac:dyDescent="0.35">
      <c r="A823" s="11"/>
      <c r="B823" s="44"/>
      <c r="C823" s="91"/>
      <c r="D823" s="91"/>
      <c r="E823" s="105"/>
      <c r="F823" s="31"/>
      <c r="G823" s="27"/>
      <c r="H823" s="110"/>
      <c r="I823" s="31"/>
      <c r="L823" s="184"/>
      <c r="M823" s="41"/>
      <c r="N823" s="10"/>
      <c r="W823" s="27"/>
      <c r="AF823" s="27"/>
      <c r="AG823" s="27"/>
      <c r="AH823" s="27"/>
      <c r="AI823" s="316"/>
    </row>
    <row r="824" spans="1:35" s="9" customFormat="1" ht="15.75" customHeight="1" x14ac:dyDescent="0.35">
      <c r="A824" s="11"/>
      <c r="B824" s="44"/>
      <c r="C824" s="91"/>
      <c r="D824" s="91"/>
      <c r="E824" s="105"/>
      <c r="F824" s="31"/>
      <c r="G824" s="27"/>
      <c r="H824" s="110"/>
      <c r="I824" s="31"/>
      <c r="L824" s="184"/>
      <c r="M824" s="41"/>
      <c r="N824" s="10"/>
      <c r="W824" s="27"/>
      <c r="AF824" s="27"/>
      <c r="AG824" s="27"/>
      <c r="AH824" s="27"/>
      <c r="AI824" s="316"/>
    </row>
    <row r="825" spans="1:35" s="9" customFormat="1" ht="15.75" customHeight="1" x14ac:dyDescent="0.35">
      <c r="A825" s="11"/>
      <c r="B825" s="44"/>
      <c r="C825" s="91"/>
      <c r="D825" s="91"/>
      <c r="E825" s="105"/>
      <c r="F825" s="31"/>
      <c r="G825" s="27"/>
      <c r="H825" s="110"/>
      <c r="I825" s="31"/>
      <c r="L825" s="184"/>
      <c r="M825" s="41"/>
      <c r="N825" s="10"/>
      <c r="W825" s="27"/>
      <c r="AF825" s="27"/>
      <c r="AG825" s="27"/>
      <c r="AH825" s="27"/>
      <c r="AI825" s="316"/>
    </row>
    <row r="826" spans="1:35" s="9" customFormat="1" ht="15.75" customHeight="1" x14ac:dyDescent="0.35">
      <c r="A826" s="11"/>
      <c r="B826" s="44"/>
      <c r="C826" s="91"/>
      <c r="D826" s="91"/>
      <c r="E826" s="105"/>
      <c r="F826" s="31"/>
      <c r="G826" s="27"/>
      <c r="H826" s="110"/>
      <c r="I826" s="31"/>
      <c r="L826" s="184"/>
      <c r="M826" s="41"/>
      <c r="N826" s="10"/>
      <c r="W826" s="27"/>
      <c r="AF826" s="27"/>
      <c r="AG826" s="27"/>
      <c r="AH826" s="27"/>
      <c r="AI826" s="316"/>
    </row>
    <row r="827" spans="1:35" s="9" customFormat="1" ht="15.75" customHeight="1" x14ac:dyDescent="0.35">
      <c r="A827" s="11"/>
      <c r="B827" s="44"/>
      <c r="C827" s="91"/>
      <c r="D827" s="91"/>
      <c r="E827" s="105"/>
      <c r="F827" s="31"/>
      <c r="G827" s="27"/>
      <c r="H827" s="110"/>
      <c r="I827" s="31"/>
      <c r="L827" s="184"/>
      <c r="M827" s="41"/>
      <c r="N827" s="10"/>
      <c r="W827" s="27"/>
      <c r="AF827" s="27"/>
      <c r="AG827" s="27"/>
      <c r="AH827" s="27"/>
      <c r="AI827" s="316"/>
    </row>
    <row r="828" spans="1:35" s="9" customFormat="1" ht="15.75" customHeight="1" x14ac:dyDescent="0.35">
      <c r="A828" s="11"/>
      <c r="B828" s="44"/>
      <c r="C828" s="91"/>
      <c r="D828" s="91"/>
      <c r="E828" s="105"/>
      <c r="F828" s="31"/>
      <c r="G828" s="27"/>
      <c r="H828" s="110"/>
      <c r="I828" s="31"/>
      <c r="L828" s="184"/>
      <c r="M828" s="41"/>
      <c r="N828" s="10"/>
      <c r="W828" s="27"/>
      <c r="AF828" s="27"/>
      <c r="AG828" s="27"/>
      <c r="AH828" s="27"/>
      <c r="AI828" s="316"/>
    </row>
    <row r="829" spans="1:35" s="9" customFormat="1" ht="15.75" customHeight="1" x14ac:dyDescent="0.35">
      <c r="A829" s="11"/>
      <c r="B829" s="44"/>
      <c r="C829" s="91"/>
      <c r="D829" s="91"/>
      <c r="E829" s="105"/>
      <c r="F829" s="31"/>
      <c r="G829" s="27"/>
      <c r="H829" s="110"/>
      <c r="I829" s="31"/>
      <c r="L829" s="184"/>
      <c r="M829" s="41"/>
      <c r="N829" s="10"/>
      <c r="W829" s="27"/>
      <c r="AF829" s="27"/>
      <c r="AG829" s="27"/>
      <c r="AH829" s="27"/>
      <c r="AI829" s="316"/>
    </row>
    <row r="830" spans="1:35" s="9" customFormat="1" ht="15.75" customHeight="1" x14ac:dyDescent="0.35">
      <c r="A830" s="11"/>
      <c r="B830" s="44"/>
      <c r="C830" s="91"/>
      <c r="D830" s="91"/>
      <c r="E830" s="105"/>
      <c r="F830" s="31"/>
      <c r="G830" s="27"/>
      <c r="H830" s="110"/>
      <c r="I830" s="31"/>
      <c r="L830" s="184"/>
      <c r="M830" s="41"/>
      <c r="N830" s="10"/>
      <c r="W830" s="27"/>
      <c r="AF830" s="27"/>
      <c r="AG830" s="27"/>
      <c r="AH830" s="27"/>
      <c r="AI830" s="316"/>
    </row>
    <row r="831" spans="1:35" s="9" customFormat="1" ht="15.75" customHeight="1" x14ac:dyDescent="0.35">
      <c r="A831" s="11"/>
      <c r="B831" s="44"/>
      <c r="C831" s="91"/>
      <c r="D831" s="91"/>
      <c r="E831" s="105"/>
      <c r="F831" s="31"/>
      <c r="G831" s="27"/>
      <c r="H831" s="110"/>
      <c r="I831" s="31"/>
      <c r="L831" s="184"/>
      <c r="M831" s="41"/>
      <c r="N831" s="10"/>
      <c r="W831" s="27"/>
      <c r="AF831" s="27"/>
      <c r="AG831" s="27"/>
      <c r="AH831" s="27"/>
      <c r="AI831" s="316"/>
    </row>
    <row r="832" spans="1:35" s="9" customFormat="1" ht="15.75" customHeight="1" x14ac:dyDescent="0.35">
      <c r="A832" s="11"/>
      <c r="B832" s="44"/>
      <c r="C832" s="91"/>
      <c r="D832" s="91"/>
      <c r="E832" s="105"/>
      <c r="F832" s="31"/>
      <c r="G832" s="27"/>
      <c r="H832" s="110"/>
      <c r="I832" s="31"/>
      <c r="L832" s="184"/>
      <c r="M832" s="41"/>
      <c r="N832" s="10"/>
      <c r="W832" s="27"/>
      <c r="AF832" s="27"/>
      <c r="AG832" s="27"/>
      <c r="AH832" s="27"/>
      <c r="AI832" s="316"/>
    </row>
    <row r="833" spans="1:35" s="9" customFormat="1" ht="15.75" customHeight="1" x14ac:dyDescent="0.35">
      <c r="A833" s="11"/>
      <c r="B833" s="44"/>
      <c r="C833" s="91"/>
      <c r="D833" s="91"/>
      <c r="E833" s="105"/>
      <c r="F833" s="31"/>
      <c r="G833" s="27"/>
      <c r="H833" s="110"/>
      <c r="I833" s="31"/>
      <c r="L833" s="184"/>
      <c r="M833" s="41"/>
      <c r="N833" s="10"/>
      <c r="W833" s="27"/>
      <c r="AF833" s="27"/>
      <c r="AG833" s="27"/>
      <c r="AH833" s="27"/>
      <c r="AI833" s="316"/>
    </row>
    <row r="834" spans="1:35" s="9" customFormat="1" ht="15.75" customHeight="1" x14ac:dyDescent="0.35">
      <c r="A834" s="11"/>
      <c r="B834" s="44"/>
      <c r="C834" s="91"/>
      <c r="D834" s="91"/>
      <c r="E834" s="105"/>
      <c r="F834" s="31"/>
      <c r="G834" s="27"/>
      <c r="H834" s="110"/>
      <c r="I834" s="31"/>
      <c r="L834" s="184"/>
      <c r="M834" s="41"/>
      <c r="N834" s="10"/>
      <c r="W834" s="27"/>
      <c r="AF834" s="27"/>
      <c r="AG834" s="27"/>
      <c r="AH834" s="27"/>
      <c r="AI834" s="316"/>
    </row>
    <row r="835" spans="1:35" s="9" customFormat="1" ht="15.75" customHeight="1" x14ac:dyDescent="0.35">
      <c r="A835" s="11"/>
      <c r="B835" s="44"/>
      <c r="C835" s="91"/>
      <c r="D835" s="91"/>
      <c r="E835" s="105"/>
      <c r="F835" s="31"/>
      <c r="G835" s="27"/>
      <c r="H835" s="110"/>
      <c r="I835" s="31"/>
      <c r="L835" s="184"/>
      <c r="M835" s="41"/>
      <c r="N835" s="10"/>
      <c r="W835" s="27"/>
      <c r="AF835" s="27"/>
      <c r="AG835" s="27"/>
      <c r="AH835" s="27"/>
      <c r="AI835" s="316"/>
    </row>
    <row r="836" spans="1:35" s="9" customFormat="1" ht="15.75" customHeight="1" x14ac:dyDescent="0.35">
      <c r="A836" s="11"/>
      <c r="B836" s="44"/>
      <c r="C836" s="91"/>
      <c r="D836" s="91"/>
      <c r="E836" s="105"/>
      <c r="F836" s="31"/>
      <c r="G836" s="27"/>
      <c r="H836" s="110"/>
      <c r="I836" s="31"/>
      <c r="L836" s="184"/>
      <c r="M836" s="41"/>
      <c r="N836" s="10"/>
      <c r="W836" s="27"/>
      <c r="AF836" s="27"/>
      <c r="AG836" s="27"/>
      <c r="AH836" s="27"/>
      <c r="AI836" s="316"/>
    </row>
    <row r="837" spans="1:35" s="9" customFormat="1" ht="15.75" customHeight="1" x14ac:dyDescent="0.35">
      <c r="A837" s="11"/>
      <c r="B837" s="44"/>
      <c r="C837" s="91"/>
      <c r="D837" s="91"/>
      <c r="E837" s="105"/>
      <c r="F837" s="31"/>
      <c r="G837" s="27"/>
      <c r="H837" s="110"/>
      <c r="I837" s="31"/>
      <c r="L837" s="184"/>
      <c r="M837" s="41"/>
      <c r="N837" s="10"/>
      <c r="W837" s="27"/>
      <c r="AF837" s="27"/>
      <c r="AG837" s="27"/>
      <c r="AH837" s="27"/>
      <c r="AI837" s="316"/>
    </row>
    <row r="838" spans="1:35" s="9" customFormat="1" ht="15.75" customHeight="1" x14ac:dyDescent="0.35">
      <c r="A838" s="11"/>
      <c r="B838" s="44"/>
      <c r="C838" s="91"/>
      <c r="D838" s="91"/>
      <c r="E838" s="105"/>
      <c r="F838" s="31"/>
      <c r="G838" s="27"/>
      <c r="H838" s="110"/>
      <c r="I838" s="31"/>
      <c r="L838" s="184"/>
      <c r="M838" s="41"/>
      <c r="N838" s="10"/>
      <c r="W838" s="27"/>
      <c r="AF838" s="27"/>
      <c r="AG838" s="27"/>
      <c r="AH838" s="27"/>
      <c r="AI838" s="316"/>
    </row>
    <row r="839" spans="1:35" s="9" customFormat="1" ht="15.75" customHeight="1" x14ac:dyDescent="0.35">
      <c r="A839" s="11"/>
      <c r="B839" s="44"/>
      <c r="C839" s="91"/>
      <c r="D839" s="91"/>
      <c r="E839" s="105"/>
      <c r="F839" s="31"/>
      <c r="G839" s="27"/>
      <c r="H839" s="110"/>
      <c r="I839" s="31"/>
      <c r="L839" s="184"/>
      <c r="M839" s="41"/>
      <c r="N839" s="10"/>
      <c r="W839" s="27"/>
      <c r="AF839" s="27"/>
      <c r="AG839" s="27"/>
      <c r="AH839" s="27"/>
      <c r="AI839" s="316"/>
    </row>
    <row r="840" spans="1:35" s="9" customFormat="1" ht="15.75" customHeight="1" x14ac:dyDescent="0.35">
      <c r="A840" s="11"/>
      <c r="B840" s="44"/>
      <c r="C840" s="91"/>
      <c r="D840" s="91"/>
      <c r="E840" s="105"/>
      <c r="F840" s="31"/>
      <c r="G840" s="27"/>
      <c r="H840" s="110"/>
      <c r="I840" s="31"/>
      <c r="L840" s="184"/>
      <c r="M840" s="41"/>
      <c r="N840" s="10"/>
      <c r="W840" s="27"/>
      <c r="AF840" s="27"/>
      <c r="AG840" s="27"/>
      <c r="AH840" s="27"/>
      <c r="AI840" s="316"/>
    </row>
    <row r="841" spans="1:35" s="9" customFormat="1" ht="15.75" customHeight="1" x14ac:dyDescent="0.35">
      <c r="A841" s="11"/>
      <c r="B841" s="44"/>
      <c r="C841" s="91"/>
      <c r="D841" s="91"/>
      <c r="E841" s="105"/>
      <c r="F841" s="31"/>
      <c r="G841" s="27"/>
      <c r="H841" s="110"/>
      <c r="I841" s="31"/>
      <c r="L841" s="184"/>
      <c r="M841" s="41"/>
      <c r="N841" s="10"/>
      <c r="W841" s="27"/>
      <c r="AF841" s="27"/>
      <c r="AG841" s="27"/>
      <c r="AH841" s="27"/>
      <c r="AI841" s="316"/>
    </row>
    <row r="842" spans="1:35" s="9" customFormat="1" ht="15.75" customHeight="1" x14ac:dyDescent="0.35">
      <c r="A842" s="11"/>
      <c r="B842" s="44"/>
      <c r="C842" s="91"/>
      <c r="D842" s="91"/>
      <c r="E842" s="105"/>
      <c r="F842" s="31"/>
      <c r="G842" s="27"/>
      <c r="H842" s="110"/>
      <c r="I842" s="31"/>
      <c r="L842" s="184"/>
      <c r="M842" s="41"/>
      <c r="N842" s="10"/>
      <c r="W842" s="27"/>
      <c r="AF842" s="27"/>
      <c r="AG842" s="27"/>
      <c r="AH842" s="27"/>
      <c r="AI842" s="316"/>
    </row>
    <row r="843" spans="1:35" s="9" customFormat="1" ht="15.75" customHeight="1" x14ac:dyDescent="0.35">
      <c r="A843" s="11"/>
      <c r="B843" s="44"/>
      <c r="C843" s="91"/>
      <c r="D843" s="91"/>
      <c r="E843" s="105"/>
      <c r="F843" s="31"/>
      <c r="G843" s="27"/>
      <c r="H843" s="110"/>
      <c r="I843" s="31"/>
      <c r="L843" s="184"/>
      <c r="M843" s="41"/>
      <c r="N843" s="10"/>
      <c r="W843" s="27"/>
      <c r="AF843" s="27"/>
      <c r="AG843" s="27"/>
      <c r="AH843" s="27"/>
      <c r="AI843" s="316"/>
    </row>
    <row r="844" spans="1:35" s="9" customFormat="1" ht="15.75" customHeight="1" x14ac:dyDescent="0.35">
      <c r="A844" s="11"/>
      <c r="B844" s="44"/>
      <c r="C844" s="91"/>
      <c r="D844" s="91"/>
      <c r="E844" s="105"/>
      <c r="F844" s="31"/>
      <c r="G844" s="27"/>
      <c r="H844" s="110"/>
      <c r="I844" s="31"/>
      <c r="L844" s="184"/>
      <c r="M844" s="41"/>
      <c r="N844" s="10"/>
      <c r="W844" s="27"/>
      <c r="AF844" s="27"/>
      <c r="AG844" s="27"/>
      <c r="AH844" s="27"/>
      <c r="AI844" s="316"/>
    </row>
    <row r="845" spans="1:35" s="9" customFormat="1" ht="15.75" customHeight="1" x14ac:dyDescent="0.35">
      <c r="A845" s="11"/>
      <c r="B845" s="44"/>
      <c r="C845" s="91"/>
      <c r="D845" s="91"/>
      <c r="E845" s="105"/>
      <c r="F845" s="31"/>
      <c r="G845" s="27"/>
      <c r="H845" s="110"/>
      <c r="I845" s="31"/>
      <c r="L845" s="184"/>
      <c r="M845" s="41"/>
      <c r="N845" s="10"/>
      <c r="W845" s="27"/>
      <c r="AF845" s="27"/>
      <c r="AG845" s="27"/>
      <c r="AH845" s="27"/>
      <c r="AI845" s="316"/>
    </row>
    <row r="846" spans="1:35" s="9" customFormat="1" ht="15.75" customHeight="1" x14ac:dyDescent="0.35">
      <c r="A846" s="11"/>
      <c r="B846" s="44"/>
      <c r="C846" s="91"/>
      <c r="D846" s="91"/>
      <c r="E846" s="105"/>
      <c r="F846" s="31"/>
      <c r="G846" s="27"/>
      <c r="H846" s="110"/>
      <c r="I846" s="31"/>
      <c r="L846" s="184"/>
      <c r="M846" s="41"/>
      <c r="N846" s="10"/>
      <c r="W846" s="27"/>
      <c r="AF846" s="27"/>
      <c r="AG846" s="27"/>
      <c r="AH846" s="27"/>
      <c r="AI846" s="316"/>
    </row>
    <row r="847" spans="1:35" s="9" customFormat="1" ht="15.75" customHeight="1" x14ac:dyDescent="0.35">
      <c r="A847" s="11"/>
      <c r="B847" s="44"/>
      <c r="C847" s="91"/>
      <c r="D847" s="91"/>
      <c r="E847" s="105"/>
      <c r="F847" s="31"/>
      <c r="G847" s="27"/>
      <c r="H847" s="110"/>
      <c r="I847" s="31"/>
      <c r="L847" s="184"/>
      <c r="M847" s="41"/>
      <c r="N847" s="10"/>
      <c r="W847" s="27"/>
      <c r="AF847" s="27"/>
      <c r="AG847" s="27"/>
      <c r="AH847" s="27"/>
      <c r="AI847" s="316"/>
    </row>
    <row r="848" spans="1:35" s="9" customFormat="1" ht="15.75" customHeight="1" x14ac:dyDescent="0.35">
      <c r="A848" s="11"/>
      <c r="B848" s="44"/>
      <c r="C848" s="91"/>
      <c r="D848" s="91"/>
      <c r="E848" s="105"/>
      <c r="F848" s="31"/>
      <c r="G848" s="27"/>
      <c r="H848" s="110"/>
      <c r="I848" s="31"/>
      <c r="L848" s="184"/>
      <c r="M848" s="41"/>
      <c r="N848" s="10"/>
      <c r="W848" s="27"/>
      <c r="AF848" s="27"/>
      <c r="AG848" s="27"/>
      <c r="AH848" s="27"/>
      <c r="AI848" s="316"/>
    </row>
    <row r="849" spans="1:35" s="9" customFormat="1" ht="15.75" customHeight="1" x14ac:dyDescent="0.35">
      <c r="A849" s="11"/>
      <c r="B849" s="44"/>
      <c r="C849" s="91"/>
      <c r="D849" s="91"/>
      <c r="E849" s="105"/>
      <c r="F849" s="31"/>
      <c r="G849" s="27"/>
      <c r="H849" s="110"/>
      <c r="I849" s="31"/>
      <c r="L849" s="184"/>
      <c r="M849" s="41"/>
      <c r="N849" s="10"/>
      <c r="W849" s="27"/>
      <c r="AF849" s="27"/>
      <c r="AG849" s="27"/>
      <c r="AH849" s="27"/>
      <c r="AI849" s="316"/>
    </row>
    <row r="850" spans="1:35" s="9" customFormat="1" ht="15.75" customHeight="1" x14ac:dyDescent="0.35">
      <c r="A850" s="11"/>
      <c r="B850" s="44"/>
      <c r="C850" s="91"/>
      <c r="D850" s="91"/>
      <c r="E850" s="105"/>
      <c r="F850" s="31"/>
      <c r="G850" s="27"/>
      <c r="H850" s="110"/>
      <c r="I850" s="31"/>
      <c r="L850" s="184"/>
      <c r="M850" s="41"/>
      <c r="N850" s="10"/>
      <c r="W850" s="27"/>
      <c r="AF850" s="27"/>
      <c r="AG850" s="27"/>
      <c r="AH850" s="27"/>
      <c r="AI850" s="316"/>
    </row>
    <row r="851" spans="1:35" s="9" customFormat="1" ht="15.75" customHeight="1" x14ac:dyDescent="0.35">
      <c r="A851" s="11"/>
      <c r="B851" s="44"/>
      <c r="C851" s="91"/>
      <c r="D851" s="91"/>
      <c r="E851" s="105"/>
      <c r="F851" s="31"/>
      <c r="G851" s="27"/>
      <c r="H851" s="110"/>
      <c r="I851" s="31"/>
      <c r="L851" s="184"/>
      <c r="M851" s="41"/>
      <c r="N851" s="10"/>
      <c r="W851" s="27"/>
      <c r="AF851" s="27"/>
      <c r="AG851" s="27"/>
      <c r="AH851" s="27"/>
      <c r="AI851" s="316"/>
    </row>
    <row r="852" spans="1:35" s="9" customFormat="1" ht="15.75" customHeight="1" x14ac:dyDescent="0.35">
      <c r="A852" s="11"/>
      <c r="B852" s="44"/>
      <c r="C852" s="91"/>
      <c r="D852" s="91"/>
      <c r="E852" s="105"/>
      <c r="F852" s="31"/>
      <c r="G852" s="27"/>
      <c r="H852" s="110"/>
      <c r="I852" s="31"/>
      <c r="L852" s="184"/>
      <c r="M852" s="41"/>
      <c r="N852" s="10"/>
      <c r="W852" s="27"/>
      <c r="AF852" s="27"/>
      <c r="AG852" s="27"/>
      <c r="AH852" s="27"/>
      <c r="AI852" s="316"/>
    </row>
    <row r="853" spans="1:35" s="9" customFormat="1" ht="15.75" customHeight="1" x14ac:dyDescent="0.35">
      <c r="A853" s="11"/>
      <c r="B853" s="44"/>
      <c r="C853" s="91"/>
      <c r="D853" s="91"/>
      <c r="E853" s="105"/>
      <c r="F853" s="31"/>
      <c r="G853" s="27"/>
      <c r="H853" s="110"/>
      <c r="I853" s="31"/>
      <c r="L853" s="184"/>
      <c r="M853" s="41"/>
      <c r="N853" s="10"/>
      <c r="W853" s="27"/>
      <c r="AF853" s="27"/>
      <c r="AG853" s="27"/>
      <c r="AH853" s="27"/>
      <c r="AI853" s="316"/>
    </row>
    <row r="854" spans="1:35" s="9" customFormat="1" ht="15.75" customHeight="1" x14ac:dyDescent="0.35">
      <c r="A854" s="11"/>
      <c r="B854" s="44"/>
      <c r="C854" s="91"/>
      <c r="D854" s="91"/>
      <c r="E854" s="105"/>
      <c r="F854" s="31"/>
      <c r="G854" s="27"/>
      <c r="H854" s="110"/>
      <c r="I854" s="31"/>
      <c r="L854" s="184"/>
      <c r="M854" s="41"/>
      <c r="N854" s="10"/>
      <c r="W854" s="27"/>
      <c r="AF854" s="27"/>
      <c r="AG854" s="27"/>
      <c r="AH854" s="27"/>
      <c r="AI854" s="316"/>
    </row>
    <row r="855" spans="1:35" s="9" customFormat="1" ht="15.75" customHeight="1" x14ac:dyDescent="0.35">
      <c r="A855" s="11"/>
      <c r="B855" s="44"/>
      <c r="C855" s="91"/>
      <c r="D855" s="91"/>
      <c r="E855" s="105"/>
      <c r="F855" s="31"/>
      <c r="G855" s="27"/>
      <c r="H855" s="110"/>
      <c r="I855" s="31"/>
      <c r="L855" s="184"/>
      <c r="M855" s="41"/>
      <c r="N855" s="10"/>
      <c r="W855" s="27"/>
      <c r="AF855" s="27"/>
      <c r="AG855" s="27"/>
      <c r="AH855" s="27"/>
      <c r="AI855" s="316"/>
    </row>
    <row r="856" spans="1:35" s="9" customFormat="1" ht="15.75" customHeight="1" x14ac:dyDescent="0.35">
      <c r="A856" s="11"/>
      <c r="B856" s="44"/>
      <c r="C856" s="91"/>
      <c r="D856" s="91"/>
      <c r="E856" s="105"/>
      <c r="F856" s="31"/>
      <c r="G856" s="27"/>
      <c r="H856" s="110"/>
      <c r="I856" s="31"/>
      <c r="L856" s="184"/>
      <c r="M856" s="41"/>
      <c r="N856" s="10"/>
      <c r="W856" s="27"/>
      <c r="AF856" s="27"/>
      <c r="AG856" s="27"/>
      <c r="AH856" s="27"/>
      <c r="AI856" s="316"/>
    </row>
    <row r="857" spans="1:35" s="9" customFormat="1" ht="15.75" customHeight="1" x14ac:dyDescent="0.35">
      <c r="A857" s="11"/>
      <c r="B857" s="44"/>
      <c r="C857" s="91"/>
      <c r="D857" s="91"/>
      <c r="E857" s="105"/>
      <c r="F857" s="31"/>
      <c r="G857" s="27"/>
      <c r="H857" s="110"/>
      <c r="I857" s="31"/>
      <c r="L857" s="184"/>
      <c r="M857" s="41"/>
      <c r="N857" s="10"/>
      <c r="W857" s="27"/>
      <c r="AF857" s="27"/>
      <c r="AG857" s="27"/>
      <c r="AH857" s="27"/>
      <c r="AI857" s="316"/>
    </row>
    <row r="858" spans="1:35" s="9" customFormat="1" ht="15.75" customHeight="1" x14ac:dyDescent="0.35">
      <c r="A858" s="11"/>
      <c r="B858" s="44"/>
      <c r="C858" s="91"/>
      <c r="D858" s="91"/>
      <c r="E858" s="105"/>
      <c r="F858" s="31"/>
      <c r="G858" s="27"/>
      <c r="H858" s="110"/>
      <c r="I858" s="31"/>
      <c r="L858" s="184"/>
      <c r="M858" s="41"/>
      <c r="N858" s="10"/>
      <c r="W858" s="27"/>
      <c r="AF858" s="27"/>
      <c r="AG858" s="27"/>
      <c r="AH858" s="27"/>
      <c r="AI858" s="316"/>
    </row>
    <row r="859" spans="1:35" s="9" customFormat="1" ht="15.75" customHeight="1" x14ac:dyDescent="0.35">
      <c r="A859" s="11"/>
      <c r="B859" s="44"/>
      <c r="C859" s="91"/>
      <c r="D859" s="91"/>
      <c r="E859" s="105"/>
      <c r="F859" s="31"/>
      <c r="G859" s="27"/>
      <c r="H859" s="110"/>
      <c r="I859" s="31"/>
      <c r="L859" s="184"/>
      <c r="M859" s="41"/>
      <c r="N859" s="10"/>
      <c r="W859" s="27"/>
      <c r="AF859" s="27"/>
      <c r="AG859" s="27"/>
      <c r="AH859" s="27"/>
      <c r="AI859" s="316"/>
    </row>
    <row r="860" spans="1:35" s="9" customFormat="1" ht="15.75" customHeight="1" x14ac:dyDescent="0.35">
      <c r="A860" s="11"/>
      <c r="B860" s="44"/>
      <c r="C860" s="91"/>
      <c r="D860" s="91"/>
      <c r="E860" s="105"/>
      <c r="F860" s="31"/>
      <c r="G860" s="27"/>
      <c r="H860" s="110"/>
      <c r="I860" s="31"/>
      <c r="L860" s="184"/>
      <c r="M860" s="41"/>
      <c r="N860" s="10"/>
      <c r="W860" s="27"/>
      <c r="AF860" s="27"/>
      <c r="AG860" s="27"/>
      <c r="AH860" s="27"/>
      <c r="AI860" s="316"/>
    </row>
    <row r="861" spans="1:35" s="9" customFormat="1" ht="15.75" customHeight="1" x14ac:dyDescent="0.35">
      <c r="A861" s="11"/>
      <c r="B861" s="44"/>
      <c r="C861" s="91"/>
      <c r="D861" s="91"/>
      <c r="E861" s="105"/>
      <c r="F861" s="31"/>
      <c r="G861" s="27"/>
      <c r="H861" s="110"/>
      <c r="I861" s="31"/>
      <c r="L861" s="184"/>
      <c r="M861" s="41"/>
      <c r="N861" s="10"/>
      <c r="W861" s="27"/>
      <c r="AF861" s="27"/>
      <c r="AG861" s="27"/>
      <c r="AH861" s="27"/>
      <c r="AI861" s="316"/>
    </row>
    <row r="862" spans="1:35" s="9" customFormat="1" ht="15.75" customHeight="1" x14ac:dyDescent="0.35">
      <c r="A862" s="11"/>
      <c r="B862" s="44"/>
      <c r="C862" s="91"/>
      <c r="D862" s="91"/>
      <c r="E862" s="105"/>
      <c r="F862" s="31"/>
      <c r="G862" s="27"/>
      <c r="H862" s="110"/>
      <c r="I862" s="31"/>
      <c r="L862" s="184"/>
      <c r="M862" s="41"/>
      <c r="N862" s="10"/>
      <c r="W862" s="27"/>
      <c r="AF862" s="27"/>
      <c r="AG862" s="27"/>
      <c r="AH862" s="27"/>
      <c r="AI862" s="316"/>
    </row>
    <row r="863" spans="1:35" s="9" customFormat="1" ht="15.75" customHeight="1" x14ac:dyDescent="0.35">
      <c r="A863" s="11"/>
      <c r="B863" s="44"/>
      <c r="C863" s="91"/>
      <c r="D863" s="91"/>
      <c r="E863" s="105"/>
      <c r="F863" s="31"/>
      <c r="G863" s="27"/>
      <c r="H863" s="110"/>
      <c r="I863" s="31"/>
      <c r="L863" s="184"/>
      <c r="M863" s="41"/>
      <c r="N863" s="10"/>
      <c r="W863" s="27"/>
      <c r="AF863" s="27"/>
      <c r="AG863" s="27"/>
      <c r="AH863" s="27"/>
      <c r="AI863" s="316"/>
    </row>
    <row r="864" spans="1:35" s="9" customFormat="1" ht="15.75" customHeight="1" x14ac:dyDescent="0.35">
      <c r="A864" s="11"/>
      <c r="B864" s="44"/>
      <c r="C864" s="91"/>
      <c r="D864" s="91"/>
      <c r="E864" s="105"/>
      <c r="F864" s="31"/>
      <c r="G864" s="27"/>
      <c r="H864" s="110"/>
      <c r="I864" s="31"/>
      <c r="L864" s="184"/>
      <c r="M864" s="41"/>
      <c r="N864" s="10"/>
      <c r="W864" s="27"/>
      <c r="AF864" s="27"/>
      <c r="AG864" s="27"/>
      <c r="AH864" s="27"/>
      <c r="AI864" s="316"/>
    </row>
    <row r="865" spans="1:35" s="9" customFormat="1" ht="15.75" customHeight="1" x14ac:dyDescent="0.35">
      <c r="A865" s="11"/>
      <c r="B865" s="44"/>
      <c r="C865" s="91"/>
      <c r="D865" s="91"/>
      <c r="E865" s="105"/>
      <c r="F865" s="31"/>
      <c r="G865" s="27"/>
      <c r="H865" s="110"/>
      <c r="I865" s="31"/>
      <c r="L865" s="184"/>
      <c r="M865" s="41"/>
      <c r="N865" s="10"/>
      <c r="W865" s="27"/>
      <c r="AF865" s="27"/>
      <c r="AG865" s="27"/>
      <c r="AH865" s="27"/>
      <c r="AI865" s="316"/>
    </row>
    <row r="866" spans="1:35" s="9" customFormat="1" ht="15.75" customHeight="1" x14ac:dyDescent="0.35">
      <c r="A866" s="11"/>
      <c r="B866" s="44"/>
      <c r="C866" s="91"/>
      <c r="D866" s="91"/>
      <c r="E866" s="105"/>
      <c r="F866" s="31"/>
      <c r="G866" s="27"/>
      <c r="H866" s="110"/>
      <c r="I866" s="31"/>
      <c r="L866" s="184"/>
      <c r="M866" s="41"/>
      <c r="N866" s="10"/>
      <c r="W866" s="27"/>
      <c r="AF866" s="27"/>
      <c r="AG866" s="27"/>
      <c r="AH866" s="27"/>
      <c r="AI866" s="316"/>
    </row>
    <row r="867" spans="1:35" s="9" customFormat="1" ht="15.75" customHeight="1" x14ac:dyDescent="0.35">
      <c r="A867" s="11"/>
      <c r="B867" s="44"/>
      <c r="C867" s="91"/>
      <c r="D867" s="91"/>
      <c r="E867" s="105"/>
      <c r="F867" s="31"/>
      <c r="G867" s="27"/>
      <c r="H867" s="110"/>
      <c r="I867" s="31"/>
      <c r="L867" s="184"/>
      <c r="M867" s="41"/>
      <c r="N867" s="10"/>
      <c r="W867" s="27"/>
      <c r="AF867" s="27"/>
      <c r="AG867" s="27"/>
      <c r="AH867" s="27"/>
      <c r="AI867" s="316"/>
    </row>
    <row r="868" spans="1:35" s="9" customFormat="1" ht="15.75" customHeight="1" x14ac:dyDescent="0.35">
      <c r="A868" s="11"/>
      <c r="B868" s="44"/>
      <c r="C868" s="91"/>
      <c r="D868" s="91"/>
      <c r="E868" s="105"/>
      <c r="F868" s="31"/>
      <c r="G868" s="27"/>
      <c r="H868" s="110"/>
      <c r="I868" s="31"/>
      <c r="L868" s="184"/>
      <c r="M868" s="41"/>
      <c r="N868" s="10"/>
      <c r="W868" s="27"/>
      <c r="AF868" s="27"/>
      <c r="AG868" s="27"/>
      <c r="AH868" s="27"/>
      <c r="AI868" s="316"/>
    </row>
    <row r="869" spans="1:35" s="9" customFormat="1" ht="15.75" customHeight="1" x14ac:dyDescent="0.35">
      <c r="A869" s="11"/>
      <c r="B869" s="44"/>
      <c r="C869" s="91"/>
      <c r="D869" s="91"/>
      <c r="E869" s="105"/>
      <c r="F869" s="31"/>
      <c r="G869" s="27"/>
      <c r="H869" s="110"/>
      <c r="I869" s="31"/>
      <c r="L869" s="184"/>
      <c r="M869" s="41"/>
      <c r="N869" s="10"/>
      <c r="W869" s="27"/>
      <c r="AF869" s="27"/>
      <c r="AG869" s="27"/>
      <c r="AH869" s="27"/>
      <c r="AI869" s="316"/>
    </row>
    <row r="870" spans="1:35" s="9" customFormat="1" ht="15.75" customHeight="1" x14ac:dyDescent="0.35">
      <c r="A870" s="11"/>
      <c r="B870" s="44"/>
      <c r="C870" s="91"/>
      <c r="D870" s="91"/>
      <c r="E870" s="105"/>
      <c r="F870" s="31"/>
      <c r="G870" s="27"/>
      <c r="H870" s="110"/>
      <c r="I870" s="31"/>
      <c r="L870" s="184"/>
      <c r="M870" s="41"/>
      <c r="N870" s="10"/>
      <c r="W870" s="27"/>
      <c r="AF870" s="27"/>
      <c r="AG870" s="27"/>
      <c r="AH870" s="27"/>
      <c r="AI870" s="316"/>
    </row>
    <row r="871" spans="1:35" s="9" customFormat="1" ht="15.75" customHeight="1" x14ac:dyDescent="0.35">
      <c r="A871" s="11"/>
      <c r="B871" s="44"/>
      <c r="C871" s="91"/>
      <c r="D871" s="91"/>
      <c r="E871" s="105"/>
      <c r="F871" s="31"/>
      <c r="G871" s="27"/>
      <c r="H871" s="110"/>
      <c r="I871" s="31"/>
      <c r="L871" s="184"/>
      <c r="M871" s="41"/>
      <c r="N871" s="10"/>
      <c r="W871" s="27"/>
      <c r="AF871" s="27"/>
      <c r="AG871" s="27"/>
      <c r="AH871" s="27"/>
      <c r="AI871" s="316"/>
    </row>
    <row r="872" spans="1:35" s="9" customFormat="1" ht="15.75" customHeight="1" x14ac:dyDescent="0.35">
      <c r="A872" s="11"/>
      <c r="B872" s="44"/>
      <c r="C872" s="91"/>
      <c r="D872" s="91"/>
      <c r="E872" s="105"/>
      <c r="F872" s="31"/>
      <c r="G872" s="27"/>
      <c r="H872" s="110"/>
      <c r="I872" s="31"/>
      <c r="L872" s="184"/>
      <c r="M872" s="41"/>
      <c r="N872" s="10"/>
      <c r="W872" s="27"/>
      <c r="AF872" s="27"/>
      <c r="AG872" s="27"/>
      <c r="AH872" s="27"/>
      <c r="AI872" s="316"/>
    </row>
    <row r="873" spans="1:35" s="9" customFormat="1" ht="15.75" customHeight="1" x14ac:dyDescent="0.35">
      <c r="A873" s="11"/>
      <c r="B873" s="44"/>
      <c r="C873" s="91"/>
      <c r="D873" s="91"/>
      <c r="E873" s="105"/>
      <c r="F873" s="31"/>
      <c r="G873" s="27"/>
      <c r="H873" s="110"/>
      <c r="I873" s="31"/>
      <c r="L873" s="184"/>
      <c r="M873" s="41"/>
      <c r="N873" s="10"/>
      <c r="W873" s="27"/>
      <c r="AF873" s="27"/>
      <c r="AG873" s="27"/>
      <c r="AH873" s="27"/>
      <c r="AI873" s="316"/>
    </row>
    <row r="874" spans="1:35" s="9" customFormat="1" ht="15.75" customHeight="1" x14ac:dyDescent="0.35">
      <c r="A874" s="11"/>
      <c r="B874" s="44"/>
      <c r="C874" s="91"/>
      <c r="D874" s="91"/>
      <c r="E874" s="105"/>
      <c r="F874" s="31"/>
      <c r="G874" s="27"/>
      <c r="H874" s="110"/>
      <c r="I874" s="31"/>
      <c r="L874" s="184"/>
      <c r="M874" s="41"/>
      <c r="N874" s="10"/>
      <c r="W874" s="27"/>
      <c r="AF874" s="27"/>
      <c r="AG874" s="27"/>
      <c r="AH874" s="27"/>
      <c r="AI874" s="316"/>
    </row>
    <row r="875" spans="1:35" s="9" customFormat="1" ht="15.75" customHeight="1" x14ac:dyDescent="0.35">
      <c r="A875" s="11"/>
      <c r="B875" s="44"/>
      <c r="C875" s="91"/>
      <c r="D875" s="91"/>
      <c r="E875" s="105"/>
      <c r="F875" s="31"/>
      <c r="G875" s="27"/>
      <c r="H875" s="110"/>
      <c r="I875" s="31"/>
      <c r="L875" s="184"/>
      <c r="M875" s="41"/>
      <c r="N875" s="10"/>
      <c r="W875" s="27"/>
      <c r="AF875" s="27"/>
      <c r="AG875" s="27"/>
      <c r="AH875" s="27"/>
      <c r="AI875" s="316"/>
    </row>
    <row r="876" spans="1:35" s="9" customFormat="1" ht="15.75" customHeight="1" x14ac:dyDescent="0.35">
      <c r="A876" s="11"/>
      <c r="B876" s="44"/>
      <c r="C876" s="91"/>
      <c r="D876" s="91"/>
      <c r="E876" s="105"/>
      <c r="F876" s="31"/>
      <c r="G876" s="27"/>
      <c r="H876" s="110"/>
      <c r="I876" s="31"/>
      <c r="L876" s="184"/>
      <c r="M876" s="41"/>
      <c r="N876" s="10"/>
      <c r="W876" s="27"/>
      <c r="AF876" s="27"/>
      <c r="AG876" s="27"/>
      <c r="AH876" s="27"/>
      <c r="AI876" s="316"/>
    </row>
    <row r="877" spans="1:35" s="9" customFormat="1" ht="15.75" customHeight="1" x14ac:dyDescent="0.35">
      <c r="A877" s="11"/>
      <c r="B877" s="44"/>
      <c r="C877" s="91"/>
      <c r="D877" s="91"/>
      <c r="E877" s="105"/>
      <c r="F877" s="31"/>
      <c r="G877" s="27"/>
      <c r="H877" s="110"/>
      <c r="I877" s="31"/>
      <c r="L877" s="184"/>
      <c r="M877" s="41"/>
      <c r="N877" s="10"/>
      <c r="W877" s="27"/>
      <c r="AF877" s="27"/>
      <c r="AG877" s="27"/>
      <c r="AH877" s="27"/>
      <c r="AI877" s="316"/>
    </row>
    <row r="878" spans="1:35" s="9" customFormat="1" ht="15.75" customHeight="1" x14ac:dyDescent="0.35">
      <c r="A878" s="11"/>
      <c r="B878" s="44"/>
      <c r="C878" s="91"/>
      <c r="D878" s="91"/>
      <c r="E878" s="105"/>
      <c r="F878" s="31"/>
      <c r="G878" s="27"/>
      <c r="H878" s="110"/>
      <c r="I878" s="31"/>
      <c r="L878" s="184"/>
      <c r="M878" s="41"/>
      <c r="N878" s="10"/>
      <c r="W878" s="27"/>
      <c r="AF878" s="27"/>
      <c r="AG878" s="27"/>
      <c r="AH878" s="27"/>
      <c r="AI878" s="316"/>
    </row>
    <row r="879" spans="1:35" s="9" customFormat="1" ht="15.75" customHeight="1" x14ac:dyDescent="0.35">
      <c r="A879" s="11"/>
      <c r="B879" s="44"/>
      <c r="C879" s="91"/>
      <c r="D879" s="91"/>
      <c r="E879" s="105"/>
      <c r="F879" s="31"/>
      <c r="G879" s="27"/>
      <c r="H879" s="110"/>
      <c r="I879" s="31"/>
      <c r="L879" s="184"/>
      <c r="M879" s="41"/>
      <c r="N879" s="10"/>
      <c r="W879" s="27"/>
      <c r="AF879" s="27"/>
      <c r="AG879" s="27"/>
      <c r="AH879" s="27"/>
      <c r="AI879" s="316"/>
    </row>
    <row r="880" spans="1:35" s="9" customFormat="1" ht="15.75" customHeight="1" x14ac:dyDescent="0.35">
      <c r="A880" s="11"/>
      <c r="B880" s="44"/>
      <c r="C880" s="91"/>
      <c r="D880" s="91"/>
      <c r="E880" s="105"/>
      <c r="F880" s="31"/>
      <c r="G880" s="27"/>
      <c r="H880" s="110"/>
      <c r="I880" s="31"/>
      <c r="L880" s="184"/>
      <c r="M880" s="41"/>
      <c r="N880" s="10"/>
      <c r="W880" s="27"/>
      <c r="AF880" s="27"/>
      <c r="AG880" s="27"/>
      <c r="AH880" s="27"/>
      <c r="AI880" s="316"/>
    </row>
    <row r="881" spans="1:35" s="9" customFormat="1" ht="15.75" customHeight="1" x14ac:dyDescent="0.35">
      <c r="A881" s="11"/>
      <c r="B881" s="44"/>
      <c r="C881" s="91"/>
      <c r="D881" s="91"/>
      <c r="E881" s="105"/>
      <c r="F881" s="31"/>
      <c r="G881" s="27"/>
      <c r="H881" s="110"/>
      <c r="I881" s="31"/>
      <c r="L881" s="184"/>
      <c r="M881" s="41"/>
      <c r="N881" s="10"/>
      <c r="W881" s="27"/>
      <c r="AF881" s="27"/>
      <c r="AG881" s="27"/>
      <c r="AH881" s="27"/>
      <c r="AI881" s="316"/>
    </row>
    <row r="882" spans="1:35" s="9" customFormat="1" ht="15.75" customHeight="1" x14ac:dyDescent="0.35">
      <c r="A882" s="11"/>
      <c r="B882" s="44"/>
      <c r="C882" s="91"/>
      <c r="D882" s="91"/>
      <c r="E882" s="105"/>
      <c r="F882" s="31"/>
      <c r="G882" s="27"/>
      <c r="H882" s="110"/>
      <c r="I882" s="31"/>
      <c r="L882" s="184"/>
      <c r="M882" s="41"/>
      <c r="N882" s="10"/>
      <c r="W882" s="27"/>
      <c r="AF882" s="27"/>
      <c r="AG882" s="27"/>
      <c r="AH882" s="27"/>
      <c r="AI882" s="316"/>
    </row>
    <row r="883" spans="1:35" s="9" customFormat="1" ht="15.75" customHeight="1" x14ac:dyDescent="0.35">
      <c r="A883" s="11"/>
      <c r="B883" s="44"/>
      <c r="C883" s="91"/>
      <c r="D883" s="91"/>
      <c r="E883" s="105"/>
      <c r="F883" s="31"/>
      <c r="G883" s="27"/>
      <c r="H883" s="110"/>
      <c r="I883" s="31"/>
      <c r="L883" s="184"/>
      <c r="M883" s="41"/>
      <c r="N883" s="10"/>
      <c r="W883" s="27"/>
      <c r="AF883" s="27"/>
      <c r="AG883" s="27"/>
      <c r="AH883" s="27"/>
      <c r="AI883" s="316"/>
    </row>
    <row r="884" spans="1:35" s="9" customFormat="1" ht="15.75" customHeight="1" x14ac:dyDescent="0.35">
      <c r="A884" s="11"/>
      <c r="B884" s="44"/>
      <c r="C884" s="91"/>
      <c r="D884" s="91"/>
      <c r="E884" s="105"/>
      <c r="F884" s="31"/>
      <c r="G884" s="27"/>
      <c r="H884" s="110"/>
      <c r="I884" s="31"/>
      <c r="L884" s="184"/>
      <c r="M884" s="41"/>
      <c r="N884" s="10"/>
      <c r="W884" s="27"/>
      <c r="AF884" s="27"/>
      <c r="AG884" s="27"/>
      <c r="AH884" s="27"/>
      <c r="AI884" s="316"/>
    </row>
    <row r="885" spans="1:35" s="9" customFormat="1" ht="15.75" customHeight="1" x14ac:dyDescent="0.35">
      <c r="A885" s="11"/>
      <c r="B885" s="44"/>
      <c r="C885" s="91"/>
      <c r="D885" s="91"/>
      <c r="E885" s="105"/>
      <c r="F885" s="31"/>
      <c r="G885" s="27"/>
      <c r="H885" s="110"/>
      <c r="I885" s="31"/>
      <c r="L885" s="184"/>
      <c r="M885" s="41"/>
      <c r="N885" s="10"/>
      <c r="W885" s="27"/>
      <c r="AF885" s="27"/>
      <c r="AG885" s="27"/>
      <c r="AH885" s="27"/>
      <c r="AI885" s="316"/>
    </row>
    <row r="886" spans="1:35" s="9" customFormat="1" ht="15.75" customHeight="1" x14ac:dyDescent="0.35">
      <c r="A886" s="11"/>
      <c r="B886" s="44"/>
      <c r="C886" s="91"/>
      <c r="D886" s="91"/>
      <c r="E886" s="105"/>
      <c r="F886" s="31"/>
      <c r="G886" s="27"/>
      <c r="H886" s="110"/>
      <c r="I886" s="31"/>
      <c r="L886" s="184"/>
      <c r="M886" s="41"/>
      <c r="N886" s="10"/>
      <c r="W886" s="27"/>
      <c r="AF886" s="27"/>
      <c r="AG886" s="27"/>
      <c r="AH886" s="27"/>
      <c r="AI886" s="316"/>
    </row>
    <row r="887" spans="1:35" s="9" customFormat="1" ht="15.75" customHeight="1" x14ac:dyDescent="0.35">
      <c r="A887" s="11"/>
      <c r="B887" s="44"/>
      <c r="C887" s="91"/>
      <c r="D887" s="91"/>
      <c r="E887" s="105"/>
      <c r="F887" s="31"/>
      <c r="G887" s="27"/>
      <c r="H887" s="110"/>
      <c r="I887" s="31"/>
      <c r="L887" s="184"/>
      <c r="M887" s="41"/>
      <c r="N887" s="10"/>
      <c r="W887" s="27"/>
      <c r="AF887" s="27"/>
      <c r="AG887" s="27"/>
      <c r="AH887" s="27"/>
      <c r="AI887" s="316"/>
    </row>
    <row r="888" spans="1:35" s="9" customFormat="1" ht="15.75" customHeight="1" x14ac:dyDescent="0.35">
      <c r="A888" s="11"/>
      <c r="B888" s="44"/>
      <c r="C888" s="91"/>
      <c r="D888" s="91"/>
      <c r="E888" s="105"/>
      <c r="F888" s="31"/>
      <c r="G888" s="27"/>
      <c r="H888" s="110"/>
      <c r="I888" s="31"/>
      <c r="L888" s="184"/>
      <c r="M888" s="41"/>
      <c r="N888" s="10"/>
      <c r="W888" s="27"/>
      <c r="AF888" s="27"/>
      <c r="AG888" s="27"/>
      <c r="AH888" s="27"/>
      <c r="AI888" s="316"/>
    </row>
    <row r="889" spans="1:35" s="9" customFormat="1" ht="15.75" customHeight="1" x14ac:dyDescent="0.35">
      <c r="A889" s="11"/>
      <c r="B889" s="44"/>
      <c r="C889" s="91"/>
      <c r="D889" s="91"/>
      <c r="E889" s="105"/>
      <c r="F889" s="31"/>
      <c r="G889" s="27"/>
      <c r="H889" s="110"/>
      <c r="I889" s="31"/>
      <c r="L889" s="184"/>
      <c r="M889" s="41"/>
      <c r="N889" s="10"/>
      <c r="W889" s="27"/>
      <c r="AF889" s="27"/>
      <c r="AG889" s="27"/>
      <c r="AH889" s="27"/>
      <c r="AI889" s="316"/>
    </row>
    <row r="890" spans="1:35" s="9" customFormat="1" ht="15.75" customHeight="1" x14ac:dyDescent="0.35">
      <c r="A890" s="11"/>
      <c r="B890" s="44"/>
      <c r="C890" s="91"/>
      <c r="D890" s="91"/>
      <c r="E890" s="105"/>
      <c r="F890" s="31"/>
      <c r="G890" s="27"/>
      <c r="H890" s="110"/>
      <c r="I890" s="31"/>
      <c r="L890" s="184"/>
      <c r="M890" s="41"/>
      <c r="N890" s="10"/>
      <c r="W890" s="27"/>
      <c r="AF890" s="27"/>
      <c r="AG890" s="27"/>
      <c r="AH890" s="27"/>
      <c r="AI890" s="316"/>
    </row>
    <row r="891" spans="1:35" s="9" customFormat="1" ht="15.75" customHeight="1" x14ac:dyDescent="0.35">
      <c r="A891" s="11"/>
      <c r="B891" s="44"/>
      <c r="C891" s="91"/>
      <c r="D891" s="91"/>
      <c r="E891" s="105"/>
      <c r="F891" s="31"/>
      <c r="G891" s="27"/>
      <c r="H891" s="110"/>
      <c r="I891" s="31"/>
      <c r="L891" s="184"/>
      <c r="M891" s="41"/>
      <c r="N891" s="10"/>
      <c r="W891" s="27"/>
      <c r="AF891" s="27"/>
      <c r="AG891" s="27"/>
      <c r="AH891" s="27"/>
      <c r="AI891" s="316"/>
    </row>
    <row r="892" spans="1:35" s="9" customFormat="1" ht="15.75" customHeight="1" x14ac:dyDescent="0.35">
      <c r="A892" s="11"/>
      <c r="B892" s="44"/>
      <c r="C892" s="91"/>
      <c r="D892" s="91"/>
      <c r="E892" s="105"/>
      <c r="F892" s="31"/>
      <c r="G892" s="27"/>
      <c r="H892" s="110"/>
      <c r="I892" s="31"/>
      <c r="L892" s="184"/>
      <c r="M892" s="41"/>
      <c r="N892" s="10"/>
      <c r="W892" s="27"/>
      <c r="AF892" s="27"/>
      <c r="AG892" s="27"/>
      <c r="AH892" s="27"/>
      <c r="AI892" s="316"/>
    </row>
    <row r="893" spans="1:35" s="9" customFormat="1" ht="15.75" customHeight="1" x14ac:dyDescent="0.35">
      <c r="A893" s="11"/>
      <c r="B893" s="44"/>
      <c r="C893" s="91"/>
      <c r="D893" s="91"/>
      <c r="E893" s="105"/>
      <c r="F893" s="31"/>
      <c r="G893" s="27"/>
      <c r="H893" s="110"/>
      <c r="I893" s="31"/>
      <c r="L893" s="184"/>
      <c r="M893" s="41"/>
      <c r="N893" s="10"/>
      <c r="W893" s="27"/>
      <c r="AF893" s="27"/>
      <c r="AG893" s="27"/>
      <c r="AH893" s="27"/>
      <c r="AI893" s="316"/>
    </row>
    <row r="894" spans="1:35" s="9" customFormat="1" ht="15.75" customHeight="1" x14ac:dyDescent="0.35">
      <c r="A894" s="11"/>
      <c r="B894" s="44"/>
      <c r="C894" s="91"/>
      <c r="D894" s="91"/>
      <c r="E894" s="105"/>
      <c r="F894" s="31"/>
      <c r="G894" s="27"/>
      <c r="H894" s="110"/>
      <c r="I894" s="31"/>
      <c r="L894" s="184"/>
      <c r="M894" s="41"/>
      <c r="N894" s="10"/>
      <c r="W894" s="27"/>
      <c r="AF894" s="27"/>
      <c r="AG894" s="27"/>
      <c r="AH894" s="27"/>
      <c r="AI894" s="316"/>
    </row>
    <row r="895" spans="1:35" s="9" customFormat="1" ht="15.75" customHeight="1" x14ac:dyDescent="0.35">
      <c r="A895" s="11"/>
      <c r="B895" s="44"/>
      <c r="C895" s="91"/>
      <c r="D895" s="91"/>
      <c r="E895" s="105"/>
      <c r="F895" s="31"/>
      <c r="G895" s="27"/>
      <c r="H895" s="110"/>
      <c r="I895" s="31"/>
      <c r="L895" s="184"/>
      <c r="M895" s="41"/>
      <c r="N895" s="10"/>
      <c r="W895" s="27"/>
      <c r="AF895" s="27"/>
      <c r="AG895" s="27"/>
      <c r="AH895" s="27"/>
      <c r="AI895" s="316"/>
    </row>
    <row r="896" spans="1:35" s="9" customFormat="1" ht="15.75" customHeight="1" x14ac:dyDescent="0.35">
      <c r="A896" s="11"/>
      <c r="B896" s="44"/>
      <c r="C896" s="91"/>
      <c r="D896" s="91"/>
      <c r="E896" s="105"/>
      <c r="F896" s="31"/>
      <c r="G896" s="27"/>
      <c r="H896" s="110"/>
      <c r="I896" s="31"/>
      <c r="L896" s="184"/>
      <c r="M896" s="41"/>
      <c r="N896" s="10"/>
      <c r="W896" s="27"/>
      <c r="AF896" s="27"/>
      <c r="AG896" s="27"/>
      <c r="AH896" s="27"/>
      <c r="AI896" s="316"/>
    </row>
    <row r="897" spans="1:35" s="9" customFormat="1" ht="15.75" customHeight="1" x14ac:dyDescent="0.35">
      <c r="A897" s="11"/>
      <c r="B897" s="44"/>
      <c r="C897" s="91"/>
      <c r="D897" s="91"/>
      <c r="E897" s="105"/>
      <c r="F897" s="31"/>
      <c r="G897" s="27"/>
      <c r="H897" s="110"/>
      <c r="I897" s="31"/>
      <c r="L897" s="184"/>
      <c r="M897" s="41"/>
      <c r="N897" s="10"/>
      <c r="W897" s="27"/>
      <c r="AF897" s="27"/>
      <c r="AG897" s="27"/>
      <c r="AH897" s="27"/>
      <c r="AI897" s="316"/>
    </row>
    <row r="898" spans="1:35" s="9" customFormat="1" ht="15.75" customHeight="1" x14ac:dyDescent="0.35">
      <c r="A898" s="11"/>
      <c r="B898" s="44"/>
      <c r="C898" s="91"/>
      <c r="D898" s="91"/>
      <c r="E898" s="105"/>
      <c r="F898" s="31"/>
      <c r="G898" s="27"/>
      <c r="H898" s="110"/>
      <c r="I898" s="31"/>
      <c r="L898" s="184"/>
      <c r="M898" s="41"/>
      <c r="N898" s="10"/>
      <c r="W898" s="27"/>
      <c r="AF898" s="27"/>
      <c r="AG898" s="27"/>
      <c r="AH898" s="27"/>
      <c r="AI898" s="316"/>
    </row>
    <row r="899" spans="1:35" s="9" customFormat="1" ht="15.75" customHeight="1" x14ac:dyDescent="0.35">
      <c r="A899" s="11"/>
      <c r="B899" s="44"/>
      <c r="C899" s="91"/>
      <c r="D899" s="91"/>
      <c r="E899" s="105"/>
      <c r="F899" s="31"/>
      <c r="G899" s="27"/>
      <c r="H899" s="110"/>
      <c r="I899" s="31"/>
      <c r="L899" s="184"/>
      <c r="M899" s="41"/>
      <c r="N899" s="10"/>
      <c r="W899" s="27"/>
      <c r="AF899" s="27"/>
      <c r="AG899" s="27"/>
      <c r="AH899" s="27"/>
      <c r="AI899" s="316"/>
    </row>
    <row r="900" spans="1:35" s="9" customFormat="1" ht="15.75" customHeight="1" x14ac:dyDescent="0.35">
      <c r="A900" s="11"/>
      <c r="B900" s="44"/>
      <c r="C900" s="91"/>
      <c r="D900" s="91"/>
      <c r="E900" s="105"/>
      <c r="F900" s="31"/>
      <c r="G900" s="27"/>
      <c r="H900" s="110"/>
      <c r="I900" s="31"/>
      <c r="L900" s="184"/>
      <c r="M900" s="41"/>
      <c r="N900" s="10"/>
      <c r="W900" s="27"/>
      <c r="AF900" s="27"/>
      <c r="AG900" s="27"/>
      <c r="AH900" s="27"/>
      <c r="AI900" s="316"/>
    </row>
    <row r="901" spans="1:35" s="9" customFormat="1" ht="15.75" customHeight="1" x14ac:dyDescent="0.35">
      <c r="A901" s="11"/>
      <c r="B901" s="44"/>
      <c r="C901" s="91"/>
      <c r="D901" s="91"/>
      <c r="E901" s="105"/>
      <c r="F901" s="31"/>
      <c r="G901" s="27"/>
      <c r="H901" s="110"/>
      <c r="I901" s="31"/>
      <c r="L901" s="184"/>
      <c r="M901" s="41"/>
      <c r="N901" s="10"/>
      <c r="W901" s="27"/>
      <c r="AF901" s="27"/>
      <c r="AG901" s="27"/>
      <c r="AH901" s="27"/>
      <c r="AI901" s="316"/>
    </row>
    <row r="902" spans="1:35" s="9" customFormat="1" ht="15.75" customHeight="1" x14ac:dyDescent="0.35">
      <c r="A902" s="11"/>
      <c r="B902" s="44"/>
      <c r="C902" s="91"/>
      <c r="D902" s="91"/>
      <c r="E902" s="105"/>
      <c r="F902" s="31"/>
      <c r="G902" s="27"/>
      <c r="H902" s="110"/>
      <c r="I902" s="31"/>
      <c r="L902" s="184"/>
      <c r="M902" s="41"/>
      <c r="N902" s="10"/>
      <c r="W902" s="27"/>
      <c r="AF902" s="27"/>
      <c r="AG902" s="27"/>
      <c r="AH902" s="27"/>
      <c r="AI902" s="316"/>
    </row>
    <row r="903" spans="1:35" s="9" customFormat="1" ht="15.75" customHeight="1" x14ac:dyDescent="0.35">
      <c r="A903" s="11"/>
      <c r="B903" s="44"/>
      <c r="C903" s="91"/>
      <c r="D903" s="91"/>
      <c r="E903" s="105"/>
      <c r="F903" s="31"/>
      <c r="G903" s="27"/>
      <c r="H903" s="110"/>
      <c r="I903" s="31"/>
      <c r="L903" s="184"/>
      <c r="M903" s="41"/>
      <c r="N903" s="10"/>
      <c r="W903" s="27"/>
      <c r="AF903" s="27"/>
      <c r="AG903" s="27"/>
      <c r="AH903" s="27"/>
      <c r="AI903" s="316"/>
    </row>
    <row r="904" spans="1:35" s="9" customFormat="1" ht="15.75" customHeight="1" x14ac:dyDescent="0.35">
      <c r="A904" s="11"/>
      <c r="B904" s="44"/>
      <c r="C904" s="91"/>
      <c r="D904" s="91"/>
      <c r="E904" s="105"/>
      <c r="F904" s="31"/>
      <c r="G904" s="27"/>
      <c r="H904" s="110"/>
      <c r="I904" s="31"/>
      <c r="L904" s="184"/>
      <c r="M904" s="41"/>
      <c r="N904" s="10"/>
      <c r="W904" s="27"/>
      <c r="AF904" s="27"/>
      <c r="AG904" s="27"/>
      <c r="AH904" s="27"/>
      <c r="AI904" s="316"/>
    </row>
    <row r="905" spans="1:35" s="9" customFormat="1" ht="15.75" customHeight="1" x14ac:dyDescent="0.35">
      <c r="A905" s="11"/>
      <c r="B905" s="44"/>
      <c r="C905" s="91"/>
      <c r="D905" s="91"/>
      <c r="E905" s="105"/>
      <c r="F905" s="31"/>
      <c r="G905" s="27"/>
      <c r="H905" s="110"/>
      <c r="I905" s="31"/>
      <c r="L905" s="184"/>
      <c r="M905" s="41"/>
      <c r="N905" s="10"/>
      <c r="W905" s="27"/>
      <c r="AF905" s="27"/>
      <c r="AG905" s="27"/>
      <c r="AH905" s="27"/>
      <c r="AI905" s="316"/>
    </row>
    <row r="906" spans="1:35" s="9" customFormat="1" ht="15.75" customHeight="1" x14ac:dyDescent="0.35">
      <c r="A906" s="11"/>
      <c r="B906" s="44"/>
      <c r="C906" s="91"/>
      <c r="D906" s="91"/>
      <c r="E906" s="105"/>
      <c r="F906" s="31"/>
      <c r="G906" s="27"/>
      <c r="H906" s="110"/>
      <c r="I906" s="31"/>
      <c r="L906" s="184"/>
      <c r="M906" s="41"/>
      <c r="N906" s="10"/>
      <c r="W906" s="27"/>
      <c r="AF906" s="27"/>
      <c r="AG906" s="27"/>
      <c r="AH906" s="27"/>
      <c r="AI906" s="316"/>
    </row>
    <row r="907" spans="1:35" s="9" customFormat="1" ht="15.75" customHeight="1" x14ac:dyDescent="0.35">
      <c r="A907" s="11"/>
      <c r="B907" s="44"/>
      <c r="C907" s="91"/>
      <c r="D907" s="91"/>
      <c r="E907" s="105"/>
      <c r="F907" s="31"/>
      <c r="G907" s="27"/>
      <c r="H907" s="110"/>
      <c r="I907" s="31"/>
      <c r="L907" s="184"/>
      <c r="M907" s="41"/>
      <c r="N907" s="10"/>
      <c r="W907" s="27"/>
      <c r="AF907" s="27"/>
      <c r="AG907" s="27"/>
      <c r="AH907" s="27"/>
      <c r="AI907" s="316"/>
    </row>
    <row r="908" spans="1:35" s="9" customFormat="1" ht="15.75" customHeight="1" x14ac:dyDescent="0.35">
      <c r="A908" s="11"/>
      <c r="B908" s="44"/>
      <c r="C908" s="91"/>
      <c r="D908" s="91"/>
      <c r="E908" s="105"/>
      <c r="F908" s="31"/>
      <c r="G908" s="27"/>
      <c r="H908" s="110"/>
      <c r="I908" s="31"/>
      <c r="L908" s="184"/>
      <c r="M908" s="41"/>
      <c r="N908" s="10"/>
      <c r="W908" s="27"/>
      <c r="AF908" s="27"/>
      <c r="AG908" s="27"/>
      <c r="AH908" s="27"/>
      <c r="AI908" s="316"/>
    </row>
    <row r="909" spans="1:35" s="9" customFormat="1" ht="15.75" customHeight="1" x14ac:dyDescent="0.35">
      <c r="A909" s="11"/>
      <c r="B909" s="44"/>
      <c r="C909" s="91"/>
      <c r="D909" s="91"/>
      <c r="E909" s="105"/>
      <c r="F909" s="31"/>
      <c r="G909" s="27"/>
      <c r="H909" s="110"/>
      <c r="I909" s="31"/>
      <c r="L909" s="184"/>
      <c r="M909" s="41"/>
      <c r="N909" s="10"/>
      <c r="W909" s="27"/>
      <c r="AF909" s="27"/>
      <c r="AG909" s="27"/>
      <c r="AH909" s="27"/>
      <c r="AI909" s="316"/>
    </row>
    <row r="910" spans="1:35" s="9" customFormat="1" ht="15.75" customHeight="1" x14ac:dyDescent="0.35">
      <c r="A910" s="11"/>
      <c r="B910" s="44"/>
      <c r="C910" s="91"/>
      <c r="D910" s="91"/>
      <c r="E910" s="105"/>
      <c r="F910" s="31"/>
      <c r="G910" s="27"/>
      <c r="H910" s="110"/>
      <c r="I910" s="31"/>
      <c r="L910" s="184"/>
      <c r="M910" s="41"/>
      <c r="N910" s="10"/>
      <c r="W910" s="27"/>
      <c r="AF910" s="27"/>
      <c r="AG910" s="27"/>
      <c r="AH910" s="27"/>
      <c r="AI910" s="316"/>
    </row>
    <row r="911" spans="1:35" s="9" customFormat="1" ht="15.75" customHeight="1" x14ac:dyDescent="0.35">
      <c r="A911" s="11"/>
      <c r="B911" s="44"/>
      <c r="C911" s="91"/>
      <c r="D911" s="91"/>
      <c r="E911" s="105"/>
      <c r="F911" s="31"/>
      <c r="G911" s="27"/>
      <c r="H911" s="110"/>
      <c r="I911" s="31"/>
      <c r="L911" s="184"/>
      <c r="M911" s="41"/>
      <c r="N911" s="10"/>
      <c r="W911" s="27"/>
      <c r="AF911" s="27"/>
      <c r="AG911" s="27"/>
      <c r="AH911" s="27"/>
      <c r="AI911" s="316"/>
    </row>
    <row r="912" spans="1:35" s="9" customFormat="1" ht="15.75" customHeight="1" x14ac:dyDescent="0.35">
      <c r="A912" s="11"/>
      <c r="B912" s="44"/>
      <c r="C912" s="91"/>
      <c r="D912" s="91"/>
      <c r="E912" s="105"/>
      <c r="F912" s="31"/>
      <c r="G912" s="27"/>
      <c r="H912" s="110"/>
      <c r="I912" s="31"/>
      <c r="L912" s="184"/>
      <c r="M912" s="41"/>
      <c r="N912" s="10"/>
      <c r="W912" s="27"/>
      <c r="AF912" s="27"/>
      <c r="AG912" s="27"/>
      <c r="AH912" s="27"/>
      <c r="AI912" s="316"/>
    </row>
    <row r="913" spans="1:35" s="9" customFormat="1" ht="15.75" customHeight="1" x14ac:dyDescent="0.35">
      <c r="A913" s="11"/>
      <c r="B913" s="44"/>
      <c r="C913" s="91"/>
      <c r="D913" s="91"/>
      <c r="E913" s="105"/>
      <c r="F913" s="31"/>
      <c r="G913" s="27"/>
      <c r="H913" s="110"/>
      <c r="I913" s="31"/>
      <c r="L913" s="184"/>
      <c r="M913" s="41"/>
      <c r="N913" s="10"/>
      <c r="W913" s="27"/>
      <c r="AF913" s="27"/>
      <c r="AG913" s="27"/>
      <c r="AH913" s="27"/>
      <c r="AI913" s="316"/>
    </row>
    <row r="914" spans="1:35" s="9" customFormat="1" ht="15.75" customHeight="1" x14ac:dyDescent="0.35">
      <c r="A914" s="11"/>
      <c r="B914" s="44"/>
      <c r="C914" s="91"/>
      <c r="D914" s="91"/>
      <c r="E914" s="105"/>
      <c r="F914" s="31"/>
      <c r="G914" s="27"/>
      <c r="H914" s="110"/>
      <c r="I914" s="31"/>
      <c r="L914" s="184"/>
      <c r="M914" s="41"/>
      <c r="N914" s="10"/>
      <c r="W914" s="27"/>
      <c r="AF914" s="27"/>
      <c r="AG914" s="27"/>
      <c r="AH914" s="27"/>
      <c r="AI914" s="316"/>
    </row>
    <row r="915" spans="1:35" s="9" customFormat="1" ht="15.75" customHeight="1" x14ac:dyDescent="0.35">
      <c r="A915" s="11"/>
      <c r="B915" s="44"/>
      <c r="C915" s="91"/>
      <c r="D915" s="91"/>
      <c r="E915" s="105"/>
      <c r="F915" s="31"/>
      <c r="G915" s="27"/>
      <c r="H915" s="110"/>
      <c r="I915" s="31"/>
      <c r="L915" s="184"/>
      <c r="M915" s="41"/>
      <c r="N915" s="10"/>
      <c r="W915" s="27"/>
      <c r="AF915" s="27"/>
      <c r="AG915" s="27"/>
      <c r="AH915" s="27"/>
      <c r="AI915" s="316"/>
    </row>
    <row r="916" spans="1:35" s="9" customFormat="1" ht="15.75" customHeight="1" x14ac:dyDescent="0.35">
      <c r="A916" s="11"/>
      <c r="B916" s="44"/>
      <c r="C916" s="91"/>
      <c r="D916" s="91"/>
      <c r="E916" s="105"/>
      <c r="F916" s="31"/>
      <c r="G916" s="27"/>
      <c r="H916" s="110"/>
      <c r="I916" s="31"/>
      <c r="L916" s="184"/>
      <c r="M916" s="41"/>
      <c r="N916" s="10"/>
      <c r="W916" s="27"/>
      <c r="AF916" s="27"/>
      <c r="AG916" s="27"/>
      <c r="AH916" s="27"/>
      <c r="AI916" s="316"/>
    </row>
    <row r="917" spans="1:35" s="9" customFormat="1" ht="15.75" customHeight="1" x14ac:dyDescent="0.35">
      <c r="A917" s="11"/>
      <c r="B917" s="44"/>
      <c r="C917" s="91"/>
      <c r="D917" s="91"/>
      <c r="E917" s="105"/>
      <c r="F917" s="31"/>
      <c r="G917" s="27"/>
      <c r="H917" s="110"/>
      <c r="I917" s="31"/>
      <c r="L917" s="184"/>
      <c r="M917" s="41"/>
      <c r="N917" s="10"/>
      <c r="W917" s="27"/>
      <c r="AF917" s="27"/>
      <c r="AG917" s="27"/>
      <c r="AH917" s="27"/>
      <c r="AI917" s="316"/>
    </row>
    <row r="918" spans="1:35" s="9" customFormat="1" ht="15.75" customHeight="1" x14ac:dyDescent="0.35">
      <c r="A918" s="11"/>
      <c r="B918" s="44"/>
      <c r="C918" s="91"/>
      <c r="D918" s="91"/>
      <c r="E918" s="105"/>
      <c r="F918" s="31"/>
      <c r="G918" s="27"/>
      <c r="H918" s="110"/>
      <c r="I918" s="31"/>
      <c r="L918" s="184"/>
      <c r="M918" s="41"/>
      <c r="N918" s="10"/>
      <c r="W918" s="27"/>
      <c r="AF918" s="27"/>
      <c r="AG918" s="27"/>
      <c r="AH918" s="27"/>
      <c r="AI918" s="316"/>
    </row>
    <row r="919" spans="1:35" s="9" customFormat="1" ht="15.75" customHeight="1" x14ac:dyDescent="0.35">
      <c r="A919" s="11"/>
      <c r="B919" s="44"/>
      <c r="C919" s="91"/>
      <c r="D919" s="91"/>
      <c r="E919" s="105"/>
      <c r="F919" s="31"/>
      <c r="G919" s="27"/>
      <c r="H919" s="110"/>
      <c r="I919" s="31"/>
      <c r="L919" s="184"/>
      <c r="M919" s="41"/>
      <c r="N919" s="10"/>
      <c r="W919" s="27"/>
      <c r="AF919" s="27"/>
      <c r="AG919" s="27"/>
      <c r="AH919" s="27"/>
      <c r="AI919" s="316"/>
    </row>
    <row r="920" spans="1:35" s="9" customFormat="1" ht="15.75" customHeight="1" x14ac:dyDescent="0.35">
      <c r="A920" s="11"/>
      <c r="B920" s="44"/>
      <c r="C920" s="91"/>
      <c r="D920" s="91"/>
      <c r="E920" s="105"/>
      <c r="F920" s="31"/>
      <c r="G920" s="27"/>
      <c r="H920" s="110"/>
      <c r="I920" s="31"/>
      <c r="L920" s="184"/>
      <c r="M920" s="41"/>
      <c r="N920" s="10"/>
      <c r="W920" s="27"/>
      <c r="AF920" s="27"/>
      <c r="AG920" s="27"/>
      <c r="AH920" s="27"/>
      <c r="AI920" s="316"/>
    </row>
    <row r="921" spans="1:35" s="9" customFormat="1" ht="15.75" customHeight="1" x14ac:dyDescent="0.35">
      <c r="A921" s="11"/>
      <c r="B921" s="44"/>
      <c r="C921" s="91"/>
      <c r="D921" s="91"/>
      <c r="E921" s="105"/>
      <c r="F921" s="31"/>
      <c r="G921" s="27"/>
      <c r="H921" s="110"/>
      <c r="I921" s="31"/>
      <c r="L921" s="184"/>
      <c r="M921" s="41"/>
      <c r="N921" s="10"/>
      <c r="W921" s="27"/>
      <c r="AF921" s="27"/>
      <c r="AG921" s="27"/>
      <c r="AH921" s="27"/>
      <c r="AI921" s="316"/>
    </row>
    <row r="922" spans="1:35" s="9" customFormat="1" ht="15.75" customHeight="1" x14ac:dyDescent="0.35">
      <c r="A922" s="11"/>
      <c r="B922" s="44"/>
      <c r="C922" s="91"/>
      <c r="D922" s="91"/>
      <c r="E922" s="105"/>
      <c r="F922" s="31"/>
      <c r="G922" s="27"/>
      <c r="H922" s="110"/>
      <c r="I922" s="31"/>
      <c r="L922" s="184"/>
      <c r="M922" s="41"/>
      <c r="N922" s="10"/>
      <c r="W922" s="27"/>
      <c r="AF922" s="27"/>
      <c r="AG922" s="27"/>
      <c r="AH922" s="27"/>
      <c r="AI922" s="316"/>
    </row>
    <row r="923" spans="1:35" s="9" customFormat="1" ht="15.75" customHeight="1" x14ac:dyDescent="0.35">
      <c r="A923" s="11"/>
      <c r="B923" s="44"/>
      <c r="C923" s="91"/>
      <c r="D923" s="91"/>
      <c r="E923" s="105"/>
      <c r="F923" s="31"/>
      <c r="G923" s="27"/>
      <c r="H923" s="110"/>
      <c r="I923" s="31"/>
      <c r="L923" s="184"/>
      <c r="M923" s="41"/>
      <c r="N923" s="10"/>
      <c r="W923" s="27"/>
      <c r="AF923" s="27"/>
      <c r="AG923" s="27"/>
      <c r="AH923" s="27"/>
      <c r="AI923" s="316"/>
    </row>
    <row r="924" spans="1:35" s="9" customFormat="1" ht="15.75" customHeight="1" x14ac:dyDescent="0.35">
      <c r="A924" s="11"/>
      <c r="B924" s="44"/>
      <c r="C924" s="91"/>
      <c r="D924" s="91"/>
      <c r="E924" s="105"/>
      <c r="F924" s="31"/>
      <c r="G924" s="27"/>
      <c r="H924" s="110"/>
      <c r="I924" s="31"/>
      <c r="L924" s="184"/>
      <c r="M924" s="41"/>
      <c r="N924" s="10"/>
      <c r="W924" s="27"/>
      <c r="AF924" s="27"/>
      <c r="AG924" s="27"/>
      <c r="AH924" s="27"/>
      <c r="AI924" s="316"/>
    </row>
    <row r="925" spans="1:35" s="9" customFormat="1" ht="15.75" customHeight="1" x14ac:dyDescent="0.35">
      <c r="A925" s="11"/>
      <c r="B925" s="44"/>
      <c r="C925" s="91"/>
      <c r="D925" s="91"/>
      <c r="E925" s="105"/>
      <c r="F925" s="31"/>
      <c r="G925" s="27"/>
      <c r="H925" s="110"/>
      <c r="I925" s="31"/>
      <c r="L925" s="184"/>
      <c r="M925" s="41"/>
      <c r="N925" s="10"/>
      <c r="W925" s="27"/>
      <c r="AF925" s="27"/>
      <c r="AG925" s="27"/>
      <c r="AH925" s="27"/>
      <c r="AI925" s="316"/>
    </row>
    <row r="926" spans="1:35" s="9" customFormat="1" ht="15.75" customHeight="1" x14ac:dyDescent="0.35">
      <c r="A926" s="11"/>
      <c r="B926" s="44"/>
      <c r="C926" s="91"/>
      <c r="D926" s="91"/>
      <c r="E926" s="105"/>
      <c r="F926" s="31"/>
      <c r="G926" s="27"/>
      <c r="H926" s="110"/>
      <c r="I926" s="31"/>
      <c r="L926" s="184"/>
      <c r="M926" s="41"/>
      <c r="N926" s="10"/>
      <c r="W926" s="27"/>
      <c r="AF926" s="27"/>
      <c r="AG926" s="27"/>
      <c r="AH926" s="27"/>
      <c r="AI926" s="316"/>
    </row>
    <row r="927" spans="1:35" s="9" customFormat="1" ht="15.75" customHeight="1" x14ac:dyDescent="0.35">
      <c r="A927" s="11"/>
      <c r="B927" s="44"/>
      <c r="C927" s="91"/>
      <c r="D927" s="91"/>
      <c r="E927" s="105"/>
      <c r="F927" s="31"/>
      <c r="G927" s="27"/>
      <c r="H927" s="110"/>
      <c r="I927" s="31"/>
      <c r="L927" s="184"/>
      <c r="M927" s="41"/>
      <c r="N927" s="10"/>
      <c r="W927" s="27"/>
      <c r="AF927" s="27"/>
      <c r="AG927" s="27"/>
      <c r="AH927" s="27"/>
      <c r="AI927" s="316"/>
    </row>
    <row r="928" spans="1:35" s="9" customFormat="1" ht="15.75" customHeight="1" x14ac:dyDescent="0.35">
      <c r="A928" s="11"/>
      <c r="B928" s="44"/>
      <c r="C928" s="91"/>
      <c r="D928" s="91"/>
      <c r="E928" s="105"/>
      <c r="F928" s="31"/>
      <c r="G928" s="27"/>
      <c r="H928" s="110"/>
      <c r="I928" s="31"/>
      <c r="L928" s="184"/>
      <c r="M928" s="41"/>
      <c r="N928" s="10"/>
      <c r="W928" s="27"/>
      <c r="AF928" s="27"/>
      <c r="AG928" s="27"/>
      <c r="AH928" s="27"/>
      <c r="AI928" s="316"/>
    </row>
    <row r="929" spans="1:35" s="9" customFormat="1" ht="15.75" customHeight="1" x14ac:dyDescent="0.35">
      <c r="A929" s="11"/>
      <c r="B929" s="44"/>
      <c r="C929" s="91"/>
      <c r="D929" s="91"/>
      <c r="E929" s="105"/>
      <c r="F929" s="31"/>
      <c r="G929" s="27"/>
      <c r="H929" s="110"/>
      <c r="I929" s="31"/>
      <c r="L929" s="184"/>
      <c r="M929" s="41"/>
      <c r="N929" s="10"/>
      <c r="W929" s="27"/>
      <c r="AF929" s="27"/>
      <c r="AG929" s="27"/>
      <c r="AH929" s="27"/>
      <c r="AI929" s="316"/>
    </row>
    <row r="930" spans="1:35" s="9" customFormat="1" ht="15.75" customHeight="1" x14ac:dyDescent="0.35">
      <c r="A930" s="11"/>
      <c r="B930" s="44"/>
      <c r="C930" s="91"/>
      <c r="D930" s="91"/>
      <c r="E930" s="105"/>
      <c r="F930" s="31"/>
      <c r="G930" s="27"/>
      <c r="H930" s="110"/>
      <c r="I930" s="31"/>
      <c r="L930" s="184"/>
      <c r="M930" s="41"/>
      <c r="N930" s="10"/>
      <c r="W930" s="27"/>
      <c r="AF930" s="27"/>
      <c r="AG930" s="27"/>
      <c r="AH930" s="27"/>
      <c r="AI930" s="316"/>
    </row>
    <row r="931" spans="1:35" s="9" customFormat="1" ht="15.75" customHeight="1" x14ac:dyDescent="0.35">
      <c r="A931" s="11"/>
      <c r="B931" s="44"/>
      <c r="C931" s="91"/>
      <c r="D931" s="91"/>
      <c r="E931" s="105"/>
      <c r="F931" s="31"/>
      <c r="G931" s="27"/>
      <c r="H931" s="110"/>
      <c r="I931" s="31"/>
      <c r="L931" s="184"/>
      <c r="M931" s="41"/>
      <c r="N931" s="10"/>
      <c r="W931" s="27"/>
      <c r="AF931" s="27"/>
      <c r="AG931" s="27"/>
      <c r="AH931" s="27"/>
      <c r="AI931" s="316"/>
    </row>
    <row r="932" spans="1:35" s="9" customFormat="1" ht="15.75" customHeight="1" x14ac:dyDescent="0.35">
      <c r="A932" s="11"/>
      <c r="B932" s="44"/>
      <c r="C932" s="91"/>
      <c r="D932" s="91"/>
      <c r="E932" s="105"/>
      <c r="F932" s="31"/>
      <c r="G932" s="27"/>
      <c r="H932" s="110"/>
      <c r="I932" s="31"/>
      <c r="L932" s="184"/>
      <c r="M932" s="41"/>
      <c r="N932" s="10"/>
      <c r="W932" s="27"/>
      <c r="AF932" s="27"/>
      <c r="AG932" s="27"/>
      <c r="AH932" s="27"/>
      <c r="AI932" s="316"/>
    </row>
    <row r="933" spans="1:35" s="9" customFormat="1" ht="15.75" customHeight="1" x14ac:dyDescent="0.35">
      <c r="A933" s="11"/>
      <c r="B933" s="44"/>
      <c r="C933" s="91"/>
      <c r="D933" s="91"/>
      <c r="E933" s="105"/>
      <c r="F933" s="31"/>
      <c r="G933" s="27"/>
      <c r="H933" s="110"/>
      <c r="I933" s="31"/>
      <c r="L933" s="184"/>
      <c r="M933" s="41"/>
      <c r="N933" s="10"/>
      <c r="W933" s="27"/>
      <c r="AF933" s="27"/>
      <c r="AG933" s="27"/>
      <c r="AH933" s="27"/>
      <c r="AI933" s="316"/>
    </row>
    <row r="934" spans="1:35" s="9" customFormat="1" ht="15.75" customHeight="1" x14ac:dyDescent="0.35">
      <c r="A934" s="11"/>
      <c r="B934" s="44"/>
      <c r="C934" s="91"/>
      <c r="D934" s="91"/>
      <c r="E934" s="105"/>
      <c r="F934" s="31"/>
      <c r="G934" s="27"/>
      <c r="H934" s="110"/>
      <c r="I934" s="31"/>
      <c r="L934" s="184"/>
      <c r="M934" s="41"/>
      <c r="N934" s="10"/>
      <c r="W934" s="27"/>
      <c r="AF934" s="27"/>
      <c r="AG934" s="27"/>
      <c r="AH934" s="27"/>
      <c r="AI934" s="316"/>
    </row>
    <row r="935" spans="1:35" s="9" customFormat="1" ht="15.75" customHeight="1" x14ac:dyDescent="0.35">
      <c r="A935" s="11"/>
      <c r="B935" s="44"/>
      <c r="C935" s="91"/>
      <c r="D935" s="91"/>
      <c r="E935" s="105"/>
      <c r="F935" s="31"/>
      <c r="G935" s="27"/>
      <c r="H935" s="110"/>
      <c r="I935" s="31"/>
      <c r="L935" s="184"/>
      <c r="M935" s="41"/>
      <c r="N935" s="10"/>
      <c r="W935" s="27"/>
      <c r="AF935" s="27"/>
      <c r="AG935" s="27"/>
      <c r="AH935" s="27"/>
      <c r="AI935" s="316"/>
    </row>
    <row r="936" spans="1:35" s="9" customFormat="1" ht="15.75" customHeight="1" x14ac:dyDescent="0.35">
      <c r="A936" s="11"/>
      <c r="B936" s="44"/>
      <c r="C936" s="91"/>
      <c r="D936" s="91"/>
      <c r="E936" s="105"/>
      <c r="F936" s="31"/>
      <c r="G936" s="27"/>
      <c r="H936" s="110"/>
      <c r="I936" s="31"/>
      <c r="L936" s="184"/>
      <c r="M936" s="41"/>
      <c r="N936" s="10"/>
      <c r="W936" s="27"/>
      <c r="AF936" s="27"/>
      <c r="AG936" s="27"/>
      <c r="AH936" s="27"/>
      <c r="AI936" s="316"/>
    </row>
    <row r="937" spans="1:35" s="9" customFormat="1" ht="15.75" customHeight="1" x14ac:dyDescent="0.35">
      <c r="A937" s="11"/>
      <c r="B937" s="44"/>
      <c r="C937" s="91"/>
      <c r="D937" s="91"/>
      <c r="E937" s="105"/>
      <c r="F937" s="31"/>
      <c r="G937" s="27"/>
      <c r="H937" s="110"/>
      <c r="I937" s="31"/>
      <c r="L937" s="184"/>
      <c r="M937" s="41"/>
      <c r="N937" s="10"/>
      <c r="W937" s="27"/>
      <c r="AF937" s="27"/>
      <c r="AG937" s="27"/>
      <c r="AH937" s="27"/>
      <c r="AI937" s="316"/>
    </row>
    <row r="938" spans="1:35" s="9" customFormat="1" ht="15.75" customHeight="1" x14ac:dyDescent="0.35">
      <c r="A938" s="11"/>
      <c r="B938" s="44"/>
      <c r="C938" s="91"/>
      <c r="D938" s="91"/>
      <c r="E938" s="105"/>
      <c r="F938" s="31"/>
      <c r="G938" s="27"/>
      <c r="H938" s="110"/>
      <c r="I938" s="31"/>
      <c r="L938" s="184"/>
      <c r="M938" s="41"/>
      <c r="N938" s="10"/>
      <c r="W938" s="27"/>
      <c r="AF938" s="27"/>
      <c r="AG938" s="27"/>
      <c r="AH938" s="27"/>
      <c r="AI938" s="316"/>
    </row>
    <row r="939" spans="1:35" s="9" customFormat="1" ht="15.75" customHeight="1" x14ac:dyDescent="0.35">
      <c r="A939" s="11"/>
      <c r="B939" s="44"/>
      <c r="C939" s="91"/>
      <c r="D939" s="91"/>
      <c r="E939" s="105"/>
      <c r="F939" s="31"/>
      <c r="G939" s="27"/>
      <c r="H939" s="110"/>
      <c r="I939" s="31"/>
      <c r="L939" s="184"/>
      <c r="M939" s="41"/>
      <c r="N939" s="10"/>
      <c r="W939" s="27"/>
      <c r="AF939" s="27"/>
      <c r="AG939" s="27"/>
      <c r="AH939" s="27"/>
      <c r="AI939" s="316"/>
    </row>
    <row r="940" spans="1:35" s="9" customFormat="1" ht="15.75" customHeight="1" x14ac:dyDescent="0.35">
      <c r="A940" s="11"/>
      <c r="B940" s="44"/>
      <c r="C940" s="91"/>
      <c r="D940" s="91"/>
      <c r="E940" s="105"/>
      <c r="F940" s="31"/>
      <c r="G940" s="27"/>
      <c r="H940" s="110"/>
      <c r="I940" s="31"/>
      <c r="L940" s="184"/>
      <c r="M940" s="41"/>
      <c r="N940" s="10"/>
      <c r="W940" s="27"/>
      <c r="AF940" s="27"/>
      <c r="AG940" s="27"/>
      <c r="AH940" s="27"/>
      <c r="AI940" s="316"/>
    </row>
    <row r="941" spans="1:35" s="9" customFormat="1" ht="15.75" customHeight="1" x14ac:dyDescent="0.35">
      <c r="A941" s="11"/>
      <c r="B941" s="44"/>
      <c r="C941" s="91"/>
      <c r="D941" s="91"/>
      <c r="E941" s="105"/>
      <c r="F941" s="31"/>
      <c r="G941" s="27"/>
      <c r="H941" s="110"/>
      <c r="I941" s="31"/>
      <c r="L941" s="184"/>
      <c r="M941" s="41"/>
      <c r="N941" s="10"/>
      <c r="W941" s="27"/>
      <c r="AF941" s="27"/>
      <c r="AG941" s="27"/>
      <c r="AH941" s="27"/>
      <c r="AI941" s="316"/>
    </row>
    <row r="942" spans="1:35" s="9" customFormat="1" ht="15.75" customHeight="1" x14ac:dyDescent="0.35">
      <c r="A942" s="11"/>
      <c r="B942" s="44"/>
      <c r="C942" s="91"/>
      <c r="D942" s="91"/>
      <c r="E942" s="105"/>
      <c r="F942" s="31"/>
      <c r="G942" s="27"/>
      <c r="H942" s="110"/>
      <c r="I942" s="31"/>
      <c r="L942" s="184"/>
      <c r="M942" s="41"/>
      <c r="N942" s="10"/>
      <c r="W942" s="27"/>
      <c r="AF942" s="27"/>
      <c r="AG942" s="27"/>
      <c r="AH942" s="27"/>
      <c r="AI942" s="316"/>
    </row>
    <row r="943" spans="1:35" s="9" customFormat="1" ht="15.75" customHeight="1" x14ac:dyDescent="0.35">
      <c r="A943" s="11"/>
      <c r="B943" s="44"/>
      <c r="C943" s="91"/>
      <c r="D943" s="91"/>
      <c r="E943" s="105"/>
      <c r="F943" s="31"/>
      <c r="G943" s="27"/>
      <c r="H943" s="110"/>
      <c r="I943" s="31"/>
      <c r="L943" s="184"/>
      <c r="M943" s="41"/>
      <c r="N943" s="10"/>
      <c r="W943" s="27"/>
      <c r="AF943" s="27"/>
      <c r="AG943" s="27"/>
      <c r="AH943" s="27"/>
      <c r="AI943" s="316"/>
    </row>
    <row r="944" spans="1:35" s="9" customFormat="1" ht="15.75" customHeight="1" x14ac:dyDescent="0.35">
      <c r="A944" s="11"/>
      <c r="B944" s="44"/>
      <c r="C944" s="91"/>
      <c r="D944" s="91"/>
      <c r="E944" s="105"/>
      <c r="F944" s="31"/>
      <c r="G944" s="27"/>
      <c r="H944" s="110"/>
      <c r="I944" s="31"/>
      <c r="L944" s="184"/>
      <c r="M944" s="41"/>
      <c r="N944" s="10"/>
      <c r="W944" s="27"/>
      <c r="AF944" s="27"/>
      <c r="AG944" s="27"/>
      <c r="AH944" s="27"/>
      <c r="AI944" s="316"/>
    </row>
    <row r="945" spans="1:35" s="9" customFormat="1" ht="15.75" customHeight="1" x14ac:dyDescent="0.35">
      <c r="A945" s="11"/>
      <c r="B945" s="44"/>
      <c r="C945" s="91"/>
      <c r="D945" s="91"/>
      <c r="E945" s="105"/>
      <c r="F945" s="31"/>
      <c r="G945" s="27"/>
      <c r="H945" s="110"/>
      <c r="I945" s="31"/>
      <c r="L945" s="184"/>
      <c r="M945" s="41"/>
      <c r="N945" s="10"/>
      <c r="W945" s="27"/>
      <c r="AF945" s="27"/>
      <c r="AG945" s="27"/>
      <c r="AH945" s="27"/>
      <c r="AI945" s="316"/>
    </row>
    <row r="946" spans="1:35" s="9" customFormat="1" ht="15.75" customHeight="1" x14ac:dyDescent="0.35">
      <c r="A946" s="11"/>
      <c r="B946" s="44"/>
      <c r="C946" s="91"/>
      <c r="D946" s="91"/>
      <c r="E946" s="105"/>
      <c r="F946" s="31"/>
      <c r="G946" s="27"/>
      <c r="H946" s="110"/>
      <c r="I946" s="31"/>
      <c r="L946" s="184"/>
      <c r="M946" s="41"/>
      <c r="N946" s="10"/>
      <c r="W946" s="27"/>
      <c r="AF946" s="27"/>
      <c r="AG946" s="27"/>
      <c r="AH946" s="27"/>
      <c r="AI946" s="316"/>
    </row>
    <row r="947" spans="1:35" s="9" customFormat="1" ht="15.75" customHeight="1" x14ac:dyDescent="0.35">
      <c r="A947" s="11"/>
      <c r="B947" s="44"/>
      <c r="C947" s="91"/>
      <c r="D947" s="91"/>
      <c r="E947" s="105"/>
      <c r="F947" s="31"/>
      <c r="G947" s="27"/>
      <c r="H947" s="110"/>
      <c r="I947" s="31"/>
      <c r="L947" s="184"/>
      <c r="M947" s="41"/>
      <c r="N947" s="10"/>
      <c r="W947" s="27"/>
      <c r="AF947" s="27"/>
      <c r="AG947" s="27"/>
      <c r="AH947" s="27"/>
      <c r="AI947" s="316"/>
    </row>
    <row r="948" spans="1:35" s="9" customFormat="1" ht="15.75" customHeight="1" x14ac:dyDescent="0.35">
      <c r="A948" s="11"/>
      <c r="B948" s="44"/>
      <c r="C948" s="91"/>
      <c r="D948" s="91"/>
      <c r="E948" s="105"/>
      <c r="F948" s="31"/>
      <c r="G948" s="27"/>
      <c r="H948" s="110"/>
      <c r="I948" s="31"/>
      <c r="L948" s="184"/>
      <c r="M948" s="41"/>
      <c r="N948" s="10"/>
      <c r="W948" s="27"/>
      <c r="AF948" s="27"/>
      <c r="AG948" s="27"/>
      <c r="AH948" s="27"/>
      <c r="AI948" s="316"/>
    </row>
    <row r="949" spans="1:35" s="9" customFormat="1" ht="15.75" customHeight="1" x14ac:dyDescent="0.35">
      <c r="A949" s="11"/>
      <c r="B949" s="44"/>
      <c r="C949" s="91"/>
      <c r="D949" s="91"/>
      <c r="E949" s="105"/>
      <c r="F949" s="31"/>
      <c r="G949" s="27"/>
      <c r="H949" s="110"/>
      <c r="I949" s="31"/>
      <c r="L949" s="184"/>
      <c r="M949" s="41"/>
      <c r="N949" s="10"/>
      <c r="W949" s="27"/>
      <c r="AF949" s="27"/>
      <c r="AG949" s="27"/>
      <c r="AH949" s="27"/>
      <c r="AI949" s="316"/>
    </row>
    <row r="950" spans="1:35" s="9" customFormat="1" ht="15.75" customHeight="1" x14ac:dyDescent="0.35">
      <c r="A950" s="11"/>
      <c r="B950" s="44"/>
      <c r="C950" s="91"/>
      <c r="D950" s="91"/>
      <c r="E950" s="105"/>
      <c r="F950" s="31"/>
      <c r="G950" s="27"/>
      <c r="H950" s="110"/>
      <c r="I950" s="31"/>
      <c r="L950" s="184"/>
      <c r="M950" s="41"/>
      <c r="N950" s="10"/>
      <c r="W950" s="27"/>
      <c r="AF950" s="27"/>
      <c r="AG950" s="27"/>
      <c r="AH950" s="27"/>
      <c r="AI950" s="316"/>
    </row>
    <row r="951" spans="1:35" s="9" customFormat="1" ht="15.75" customHeight="1" x14ac:dyDescent="0.35">
      <c r="A951" s="11"/>
      <c r="B951" s="44"/>
      <c r="C951" s="91"/>
      <c r="D951" s="91"/>
      <c r="E951" s="105"/>
      <c r="F951" s="31"/>
      <c r="G951" s="27"/>
      <c r="H951" s="110"/>
      <c r="I951" s="31"/>
      <c r="L951" s="184"/>
      <c r="M951" s="41"/>
      <c r="N951" s="10"/>
      <c r="W951" s="27"/>
      <c r="AF951" s="27"/>
      <c r="AG951" s="27"/>
      <c r="AH951" s="27"/>
      <c r="AI951" s="316"/>
    </row>
    <row r="952" spans="1:35" s="9" customFormat="1" ht="15.75" customHeight="1" x14ac:dyDescent="0.35">
      <c r="A952" s="11"/>
      <c r="B952" s="44"/>
      <c r="C952" s="91"/>
      <c r="D952" s="91"/>
      <c r="E952" s="105"/>
      <c r="F952" s="31"/>
      <c r="G952" s="27"/>
      <c r="H952" s="110"/>
      <c r="I952" s="31"/>
      <c r="L952" s="184"/>
      <c r="M952" s="41"/>
      <c r="N952" s="10"/>
      <c r="W952" s="27"/>
      <c r="AF952" s="27"/>
      <c r="AG952" s="27"/>
      <c r="AH952" s="27"/>
      <c r="AI952" s="316"/>
    </row>
    <row r="953" spans="1:35" s="9" customFormat="1" ht="15.75" customHeight="1" x14ac:dyDescent="0.35">
      <c r="A953" s="11"/>
      <c r="B953" s="44"/>
      <c r="C953" s="91"/>
      <c r="D953" s="91"/>
      <c r="E953" s="105"/>
      <c r="F953" s="31"/>
      <c r="G953" s="27"/>
      <c r="H953" s="110"/>
      <c r="I953" s="31"/>
      <c r="L953" s="184"/>
      <c r="M953" s="41"/>
      <c r="N953" s="10"/>
      <c r="W953" s="27"/>
      <c r="AF953" s="27"/>
      <c r="AG953" s="27"/>
      <c r="AH953" s="27"/>
      <c r="AI953" s="316"/>
    </row>
    <row r="954" spans="1:35" s="9" customFormat="1" ht="15.75" customHeight="1" x14ac:dyDescent="0.35">
      <c r="A954" s="11"/>
      <c r="B954" s="44"/>
      <c r="C954" s="91"/>
      <c r="D954" s="91"/>
      <c r="E954" s="105"/>
      <c r="F954" s="31"/>
      <c r="G954" s="27"/>
      <c r="H954" s="110"/>
      <c r="I954" s="31"/>
      <c r="L954" s="184"/>
      <c r="M954" s="41"/>
      <c r="N954" s="10"/>
      <c r="W954" s="27"/>
      <c r="AF954" s="27"/>
      <c r="AG954" s="27"/>
      <c r="AH954" s="27"/>
      <c r="AI954" s="316"/>
    </row>
    <row r="955" spans="1:35" s="9" customFormat="1" ht="15.75" customHeight="1" x14ac:dyDescent="0.35">
      <c r="A955" s="11"/>
      <c r="B955" s="44"/>
      <c r="C955" s="91"/>
      <c r="D955" s="91"/>
      <c r="E955" s="105"/>
      <c r="F955" s="31"/>
      <c r="G955" s="27"/>
      <c r="H955" s="110"/>
      <c r="I955" s="31"/>
      <c r="L955" s="184"/>
      <c r="M955" s="41"/>
      <c r="N955" s="10"/>
      <c r="W955" s="27"/>
      <c r="AF955" s="27"/>
      <c r="AG955" s="27"/>
      <c r="AH955" s="27"/>
      <c r="AI955" s="316"/>
    </row>
    <row r="956" spans="1:35" s="9" customFormat="1" ht="15.75" customHeight="1" x14ac:dyDescent="0.35">
      <c r="A956" s="11"/>
      <c r="B956" s="44"/>
      <c r="C956" s="91"/>
      <c r="D956" s="91"/>
      <c r="E956" s="105"/>
      <c r="F956" s="31"/>
      <c r="G956" s="27"/>
      <c r="H956" s="110"/>
      <c r="I956" s="31"/>
      <c r="L956" s="184"/>
      <c r="M956" s="41"/>
      <c r="N956" s="10"/>
      <c r="W956" s="27"/>
      <c r="AF956" s="27"/>
      <c r="AG956" s="27"/>
      <c r="AH956" s="27"/>
      <c r="AI956" s="316"/>
    </row>
    <row r="957" spans="1:35" s="9" customFormat="1" ht="15.75" customHeight="1" x14ac:dyDescent="0.35">
      <c r="A957" s="11"/>
      <c r="B957" s="44"/>
      <c r="C957" s="91"/>
      <c r="D957" s="91"/>
      <c r="E957" s="105"/>
      <c r="F957" s="31"/>
      <c r="G957" s="27"/>
      <c r="H957" s="110"/>
      <c r="I957" s="31"/>
      <c r="L957" s="184"/>
      <c r="M957" s="41"/>
      <c r="N957" s="10"/>
      <c r="W957" s="27"/>
      <c r="AF957" s="27"/>
      <c r="AG957" s="27"/>
      <c r="AH957" s="27"/>
      <c r="AI957" s="316"/>
    </row>
    <row r="958" spans="1:35" s="9" customFormat="1" ht="15.75" customHeight="1" x14ac:dyDescent="0.35">
      <c r="A958" s="11"/>
      <c r="B958" s="44"/>
      <c r="C958" s="91"/>
      <c r="D958" s="91"/>
      <c r="E958" s="105"/>
      <c r="F958" s="31"/>
      <c r="G958" s="27"/>
      <c r="H958" s="110"/>
      <c r="I958" s="31"/>
      <c r="L958" s="184"/>
      <c r="M958" s="41"/>
      <c r="N958" s="10"/>
      <c r="W958" s="27"/>
      <c r="AF958" s="27"/>
      <c r="AG958" s="27"/>
      <c r="AH958" s="27"/>
      <c r="AI958" s="316"/>
    </row>
    <row r="959" spans="1:35" s="9" customFormat="1" ht="15.75" customHeight="1" x14ac:dyDescent="0.35">
      <c r="A959" s="11"/>
      <c r="B959" s="44"/>
      <c r="C959" s="91"/>
      <c r="D959" s="91"/>
      <c r="E959" s="105"/>
      <c r="F959" s="31"/>
      <c r="G959" s="27"/>
      <c r="H959" s="110"/>
      <c r="I959" s="31"/>
      <c r="L959" s="184"/>
      <c r="M959" s="41"/>
      <c r="N959" s="10"/>
      <c r="W959" s="27"/>
      <c r="AF959" s="27"/>
      <c r="AG959" s="27"/>
      <c r="AH959" s="27"/>
      <c r="AI959" s="316"/>
    </row>
  </sheetData>
  <mergeCells count="4">
    <mergeCell ref="V3:Z3"/>
    <mergeCell ref="AB8:AD8"/>
    <mergeCell ref="AK6:AL6"/>
    <mergeCell ref="AK7:AL7"/>
  </mergeCells>
  <phoneticPr fontId="0" type="noConversion"/>
  <printOptions headings="1"/>
  <pageMargins left="0.25" right="0.25" top="0.75" bottom="0.75" header="0.3" footer="0.3"/>
  <pageSetup paperSize="5" scale="40" orientation="landscape" r:id="rId1"/>
  <headerFooter alignWithMargins="0"/>
  <cellWatches>
    <cellWatch r="E4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TaxSaleListing.rpt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Sturgeon</dc:creator>
  <cp:lastModifiedBy>Rita Bush</cp:lastModifiedBy>
  <cp:lastPrinted>2019-10-16T17:30:59Z</cp:lastPrinted>
  <dcterms:created xsi:type="dcterms:W3CDTF">2007-09-07T13:27:57Z</dcterms:created>
  <dcterms:modified xsi:type="dcterms:W3CDTF">2019-10-22T12:50:24Z</dcterms:modified>
</cp:coreProperties>
</file>