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@ll Property Folders\Taxsale\2018 Tax Sale\"/>
    </mc:Choice>
  </mc:AlternateContent>
  <bookViews>
    <workbookView xWindow="-60" yWindow="2565" windowWidth="12300" windowHeight="4365"/>
  </bookViews>
  <sheets>
    <sheet name="TaxSaleListing.rpt" sheetId="1" r:id="rId1"/>
  </sheets>
  <calcPr calcId="152511"/>
</workbook>
</file>

<file path=xl/calcChain.xml><?xml version="1.0" encoding="utf-8"?>
<calcChain xmlns="http://schemas.openxmlformats.org/spreadsheetml/2006/main">
  <c r="L178" i="1" l="1"/>
  <c r="L179" i="1"/>
  <c r="L180" i="1"/>
  <c r="L181" i="1"/>
  <c r="M198" i="1" l="1"/>
  <c r="M200" i="1" s="1"/>
  <c r="H20" i="1" l="1"/>
  <c r="H26" i="1"/>
  <c r="H38" i="1"/>
  <c r="H46" i="1"/>
  <c r="H71" i="1"/>
  <c r="H84" i="1"/>
  <c r="H91" i="1"/>
  <c r="H100" i="1"/>
  <c r="H129" i="1"/>
  <c r="H134" i="1"/>
  <c r="H140" i="1"/>
  <c r="H145" i="1"/>
  <c r="H151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11" i="1"/>
  <c r="L13" i="1"/>
  <c r="L189" i="1" l="1"/>
  <c r="G196" i="1" l="1"/>
  <c r="G194" i="1"/>
  <c r="G195" i="1"/>
  <c r="A182" i="1" l="1"/>
  <c r="G178" i="1"/>
  <c r="AI180" i="1"/>
  <c r="G180" i="1" s="1"/>
  <c r="AI179" i="1"/>
  <c r="A199" i="1" l="1"/>
  <c r="A200" i="1" s="1"/>
  <c r="A204" i="1"/>
  <c r="A205" i="1"/>
  <c r="A209" i="1"/>
  <c r="A210" i="1" s="1"/>
  <c r="A214" i="1"/>
  <c r="A215" i="1"/>
  <c r="A219" i="1"/>
  <c r="A220" i="1" s="1"/>
  <c r="A224" i="1"/>
  <c r="A225" i="1"/>
  <c r="A229" i="1"/>
  <c r="A230" i="1" s="1"/>
  <c r="A234" i="1"/>
  <c r="A235" i="1"/>
  <c r="A239" i="1"/>
  <c r="A240" i="1" s="1"/>
  <c r="A244" i="1"/>
  <c r="A245" i="1"/>
  <c r="A249" i="1"/>
  <c r="A250" i="1" s="1"/>
  <c r="A254" i="1"/>
  <c r="A255" i="1"/>
  <c r="A259" i="1"/>
  <c r="A260" i="1" s="1"/>
  <c r="A264" i="1"/>
  <c r="A265" i="1"/>
  <c r="A269" i="1"/>
  <c r="A270" i="1" s="1"/>
  <c r="A274" i="1"/>
  <c r="A275" i="1"/>
  <c r="A279" i="1"/>
  <c r="A280" i="1" s="1"/>
  <c r="A284" i="1"/>
  <c r="A285" i="1"/>
  <c r="A289" i="1"/>
  <c r="A290" i="1" s="1"/>
  <c r="A294" i="1"/>
  <c r="A295" i="1"/>
  <c r="A299" i="1"/>
  <c r="A300" i="1" s="1"/>
  <c r="A304" i="1"/>
  <c r="A305" i="1"/>
  <c r="A309" i="1"/>
  <c r="A310" i="1" s="1"/>
  <c r="A314" i="1"/>
  <c r="A315" i="1"/>
  <c r="A319" i="1"/>
  <c r="A320" i="1" s="1"/>
  <c r="A324" i="1"/>
  <c r="A325" i="1"/>
  <c r="A329" i="1"/>
  <c r="A330" i="1" s="1"/>
  <c r="A334" i="1"/>
  <c r="A335" i="1"/>
  <c r="A339" i="1"/>
  <c r="A340" i="1" s="1"/>
  <c r="A344" i="1"/>
  <c r="A345" i="1"/>
  <c r="A349" i="1"/>
  <c r="A350" i="1" s="1"/>
  <c r="A354" i="1"/>
  <c r="A355" i="1"/>
  <c r="A359" i="1"/>
  <c r="A360" i="1" s="1"/>
  <c r="A364" i="1"/>
  <c r="A365" i="1"/>
  <c r="A369" i="1"/>
  <c r="A370" i="1" s="1"/>
  <c r="A374" i="1"/>
  <c r="A375" i="1"/>
  <c r="A379" i="1"/>
  <c r="A380" i="1" s="1"/>
  <c r="A384" i="1"/>
  <c r="A385" i="1"/>
  <c r="A389" i="1"/>
  <c r="A390" i="1" s="1"/>
  <c r="A394" i="1"/>
  <c r="A395" i="1"/>
  <c r="A399" i="1"/>
  <c r="A400" i="1" s="1"/>
  <c r="AI44" i="1" l="1"/>
  <c r="AI45" i="1"/>
  <c r="AI196" i="1"/>
  <c r="AI24" i="1"/>
  <c r="AI25" i="1"/>
  <c r="AI195" i="1"/>
  <c r="AI22" i="1"/>
  <c r="AI23" i="1"/>
  <c r="AI17" i="1"/>
  <c r="AI18" i="1"/>
  <c r="AI19" i="1"/>
  <c r="AI194" i="1"/>
  <c r="L194" i="1"/>
  <c r="L195" i="1"/>
  <c r="L196" i="1"/>
  <c r="AI92" i="1"/>
  <c r="G92" i="1" s="1"/>
  <c r="L92" i="1" s="1"/>
  <c r="AI27" i="1"/>
  <c r="G27" i="1" s="1"/>
  <c r="L27" i="1" s="1"/>
  <c r="H274" i="1" l="1"/>
  <c r="H367" i="1"/>
  <c r="AI401" i="1" l="1"/>
  <c r="G401" i="1" s="1"/>
  <c r="L401" i="1" s="1"/>
  <c r="AI400" i="1"/>
  <c r="G400" i="1" s="1"/>
  <c r="L400" i="1" s="1"/>
  <c r="AI399" i="1"/>
  <c r="G399" i="1" s="1"/>
  <c r="L399" i="1" s="1"/>
  <c r="AI398" i="1"/>
  <c r="G398" i="1" s="1"/>
  <c r="L398" i="1" s="1"/>
  <c r="AI397" i="1"/>
  <c r="G397" i="1" s="1"/>
  <c r="L397" i="1" s="1"/>
  <c r="AI396" i="1"/>
  <c r="G396" i="1" s="1"/>
  <c r="L396" i="1" s="1"/>
  <c r="AI395" i="1"/>
  <c r="G395" i="1" s="1"/>
  <c r="L395" i="1" s="1"/>
  <c r="AI394" i="1"/>
  <c r="G394" i="1" s="1"/>
  <c r="L394" i="1" s="1"/>
  <c r="AI393" i="1"/>
  <c r="G393" i="1" s="1"/>
  <c r="L393" i="1" s="1"/>
  <c r="AI392" i="1"/>
  <c r="G392" i="1" s="1"/>
  <c r="L392" i="1" s="1"/>
  <c r="AI391" i="1"/>
  <c r="G391" i="1" s="1"/>
  <c r="L391" i="1" s="1"/>
  <c r="AI390" i="1"/>
  <c r="G390" i="1" s="1"/>
  <c r="L390" i="1" s="1"/>
  <c r="AI389" i="1"/>
  <c r="G389" i="1" s="1"/>
  <c r="L389" i="1" s="1"/>
  <c r="AI388" i="1"/>
  <c r="G388" i="1" s="1"/>
  <c r="L388" i="1" s="1"/>
  <c r="AI387" i="1"/>
  <c r="G387" i="1" s="1"/>
  <c r="L387" i="1" s="1"/>
  <c r="AI386" i="1"/>
  <c r="G386" i="1" s="1"/>
  <c r="L386" i="1" s="1"/>
  <c r="AI385" i="1"/>
  <c r="G385" i="1" s="1"/>
  <c r="L385" i="1" s="1"/>
  <c r="AI384" i="1"/>
  <c r="G384" i="1" s="1"/>
  <c r="L384" i="1" s="1"/>
  <c r="AI383" i="1"/>
  <c r="G383" i="1" s="1"/>
  <c r="L383" i="1" s="1"/>
  <c r="AI382" i="1"/>
  <c r="G382" i="1" s="1"/>
  <c r="L382" i="1" s="1"/>
  <c r="AI381" i="1"/>
  <c r="G381" i="1" s="1"/>
  <c r="L381" i="1" s="1"/>
  <c r="AI380" i="1"/>
  <c r="G380" i="1" s="1"/>
  <c r="L380" i="1" s="1"/>
  <c r="AI379" i="1"/>
  <c r="G379" i="1" s="1"/>
  <c r="L379" i="1" s="1"/>
  <c r="AI378" i="1"/>
  <c r="G378" i="1" s="1"/>
  <c r="L378" i="1" s="1"/>
  <c r="AI377" i="1"/>
  <c r="G377" i="1" s="1"/>
  <c r="L377" i="1" s="1"/>
  <c r="AI376" i="1"/>
  <c r="G376" i="1" s="1"/>
  <c r="L376" i="1" s="1"/>
  <c r="AI375" i="1"/>
  <c r="G375" i="1" s="1"/>
  <c r="L375" i="1" s="1"/>
  <c r="AI374" i="1"/>
  <c r="G374" i="1" s="1"/>
  <c r="L374" i="1" s="1"/>
  <c r="AI373" i="1"/>
  <c r="G373" i="1" s="1"/>
  <c r="L373" i="1" s="1"/>
  <c r="AI372" i="1"/>
  <c r="G372" i="1" s="1"/>
  <c r="L372" i="1" s="1"/>
  <c r="AI371" i="1"/>
  <c r="G371" i="1" s="1"/>
  <c r="L371" i="1" s="1"/>
  <c r="AI370" i="1"/>
  <c r="G370" i="1" s="1"/>
  <c r="L370" i="1" s="1"/>
  <c r="AI369" i="1"/>
  <c r="G369" i="1" s="1"/>
  <c r="L369" i="1" s="1"/>
  <c r="AI368" i="1"/>
  <c r="G368" i="1" s="1"/>
  <c r="L368" i="1" s="1"/>
  <c r="AI367" i="1"/>
  <c r="G367" i="1" s="1"/>
  <c r="L367" i="1" s="1"/>
  <c r="AI366" i="1"/>
  <c r="G366" i="1" s="1"/>
  <c r="L366" i="1" s="1"/>
  <c r="AI365" i="1"/>
  <c r="G365" i="1" s="1"/>
  <c r="L365" i="1" s="1"/>
  <c r="AI364" i="1"/>
  <c r="G364" i="1" s="1"/>
  <c r="L364" i="1" s="1"/>
  <c r="AI363" i="1"/>
  <c r="G363" i="1" s="1"/>
  <c r="L363" i="1" s="1"/>
  <c r="AI362" i="1"/>
  <c r="G362" i="1" s="1"/>
  <c r="L362" i="1" s="1"/>
  <c r="AI361" i="1"/>
  <c r="G361" i="1" s="1"/>
  <c r="L361" i="1" s="1"/>
  <c r="AI360" i="1"/>
  <c r="G360" i="1" s="1"/>
  <c r="L360" i="1" s="1"/>
  <c r="AI359" i="1"/>
  <c r="G359" i="1" s="1"/>
  <c r="L359" i="1" s="1"/>
  <c r="AI358" i="1"/>
  <c r="G358" i="1" s="1"/>
  <c r="L358" i="1" s="1"/>
  <c r="AI357" i="1"/>
  <c r="G357" i="1" s="1"/>
  <c r="L357" i="1" s="1"/>
  <c r="AI356" i="1"/>
  <c r="G356" i="1" s="1"/>
  <c r="L356" i="1" s="1"/>
  <c r="AI355" i="1"/>
  <c r="G355" i="1" s="1"/>
  <c r="L355" i="1" s="1"/>
  <c r="AI354" i="1"/>
  <c r="G354" i="1" s="1"/>
  <c r="L354" i="1" s="1"/>
  <c r="AI353" i="1"/>
  <c r="G353" i="1" s="1"/>
  <c r="L353" i="1" s="1"/>
  <c r="AI352" i="1"/>
  <c r="G352" i="1" s="1"/>
  <c r="L352" i="1" s="1"/>
  <c r="AI351" i="1"/>
  <c r="G351" i="1" s="1"/>
  <c r="L351" i="1" s="1"/>
  <c r="AI350" i="1"/>
  <c r="G350" i="1" s="1"/>
  <c r="L350" i="1" s="1"/>
  <c r="AI349" i="1"/>
  <c r="G349" i="1" s="1"/>
  <c r="L349" i="1" s="1"/>
  <c r="AI348" i="1"/>
  <c r="G348" i="1" s="1"/>
  <c r="L348" i="1" s="1"/>
  <c r="AI347" i="1"/>
  <c r="G347" i="1" s="1"/>
  <c r="L347" i="1" s="1"/>
  <c r="AI346" i="1"/>
  <c r="G346" i="1" s="1"/>
  <c r="L346" i="1" s="1"/>
  <c r="AI345" i="1"/>
  <c r="G345" i="1" s="1"/>
  <c r="L345" i="1" s="1"/>
  <c r="AI344" i="1"/>
  <c r="G344" i="1" s="1"/>
  <c r="L344" i="1" s="1"/>
  <c r="AI343" i="1"/>
  <c r="G343" i="1" s="1"/>
  <c r="L343" i="1" s="1"/>
  <c r="AI342" i="1"/>
  <c r="G342" i="1" s="1"/>
  <c r="L342" i="1" s="1"/>
  <c r="AI341" i="1"/>
  <c r="G341" i="1" s="1"/>
  <c r="L341" i="1" s="1"/>
  <c r="AI340" i="1"/>
  <c r="G340" i="1" s="1"/>
  <c r="L340" i="1" s="1"/>
  <c r="AI339" i="1"/>
  <c r="G339" i="1" s="1"/>
  <c r="L339" i="1" s="1"/>
  <c r="AI338" i="1"/>
  <c r="G338" i="1" s="1"/>
  <c r="L338" i="1" s="1"/>
  <c r="AI337" i="1"/>
  <c r="G337" i="1" s="1"/>
  <c r="L337" i="1" s="1"/>
  <c r="AI336" i="1"/>
  <c r="G336" i="1" s="1"/>
  <c r="L336" i="1" s="1"/>
  <c r="AI335" i="1"/>
  <c r="G335" i="1" s="1"/>
  <c r="L335" i="1" s="1"/>
  <c r="AI334" i="1"/>
  <c r="G334" i="1" s="1"/>
  <c r="L334" i="1" s="1"/>
  <c r="AI333" i="1"/>
  <c r="G333" i="1" s="1"/>
  <c r="L333" i="1" s="1"/>
  <c r="AI332" i="1"/>
  <c r="G332" i="1" s="1"/>
  <c r="L332" i="1" s="1"/>
  <c r="AI331" i="1"/>
  <c r="G331" i="1" s="1"/>
  <c r="L331" i="1" s="1"/>
  <c r="AI330" i="1"/>
  <c r="G330" i="1" s="1"/>
  <c r="L330" i="1" s="1"/>
  <c r="AI329" i="1"/>
  <c r="G329" i="1" s="1"/>
  <c r="L329" i="1" s="1"/>
  <c r="AI328" i="1"/>
  <c r="G328" i="1" s="1"/>
  <c r="L328" i="1" s="1"/>
  <c r="AI327" i="1"/>
  <c r="G327" i="1" s="1"/>
  <c r="L327" i="1" s="1"/>
  <c r="AI326" i="1"/>
  <c r="G326" i="1" s="1"/>
  <c r="L326" i="1" s="1"/>
  <c r="AI325" i="1"/>
  <c r="G325" i="1" s="1"/>
  <c r="L325" i="1" s="1"/>
  <c r="AI324" i="1"/>
  <c r="G324" i="1" s="1"/>
  <c r="L324" i="1" s="1"/>
  <c r="AI323" i="1"/>
  <c r="G323" i="1" s="1"/>
  <c r="L323" i="1" s="1"/>
  <c r="AI322" i="1"/>
  <c r="G322" i="1" s="1"/>
  <c r="L322" i="1" s="1"/>
  <c r="AI321" i="1"/>
  <c r="G321" i="1" s="1"/>
  <c r="L321" i="1" s="1"/>
  <c r="AI320" i="1"/>
  <c r="G320" i="1" s="1"/>
  <c r="L320" i="1" s="1"/>
  <c r="AI319" i="1"/>
  <c r="G319" i="1" s="1"/>
  <c r="L319" i="1" s="1"/>
  <c r="AI318" i="1"/>
  <c r="G318" i="1" s="1"/>
  <c r="L318" i="1" s="1"/>
  <c r="AI317" i="1"/>
  <c r="G317" i="1" s="1"/>
  <c r="L317" i="1" s="1"/>
  <c r="AI316" i="1"/>
  <c r="G316" i="1" s="1"/>
  <c r="L316" i="1" s="1"/>
  <c r="AI315" i="1"/>
  <c r="G315" i="1" s="1"/>
  <c r="L315" i="1" s="1"/>
  <c r="AI314" i="1"/>
  <c r="G314" i="1" s="1"/>
  <c r="L314" i="1" s="1"/>
  <c r="AI313" i="1"/>
  <c r="G313" i="1" s="1"/>
  <c r="L313" i="1" s="1"/>
  <c r="AI312" i="1"/>
  <c r="G312" i="1" s="1"/>
  <c r="L312" i="1" s="1"/>
  <c r="AI311" i="1"/>
  <c r="G311" i="1" s="1"/>
  <c r="L311" i="1" s="1"/>
  <c r="AI310" i="1"/>
  <c r="G310" i="1" s="1"/>
  <c r="L310" i="1" s="1"/>
  <c r="AI309" i="1"/>
  <c r="G309" i="1" s="1"/>
  <c r="L309" i="1" s="1"/>
  <c r="AI308" i="1"/>
  <c r="G308" i="1" s="1"/>
  <c r="L308" i="1" s="1"/>
  <c r="AI307" i="1"/>
  <c r="G307" i="1" s="1"/>
  <c r="L307" i="1" s="1"/>
  <c r="AI306" i="1"/>
  <c r="G306" i="1" s="1"/>
  <c r="L306" i="1" s="1"/>
  <c r="AI305" i="1"/>
  <c r="G305" i="1" s="1"/>
  <c r="L305" i="1" s="1"/>
  <c r="AI304" i="1"/>
  <c r="G304" i="1" s="1"/>
  <c r="L304" i="1" s="1"/>
  <c r="AI303" i="1"/>
  <c r="G303" i="1" s="1"/>
  <c r="L303" i="1" s="1"/>
  <c r="AI302" i="1"/>
  <c r="G302" i="1" s="1"/>
  <c r="L302" i="1" s="1"/>
  <c r="AI301" i="1"/>
  <c r="G301" i="1" s="1"/>
  <c r="L301" i="1" s="1"/>
  <c r="AI300" i="1"/>
  <c r="G300" i="1" s="1"/>
  <c r="L300" i="1" s="1"/>
  <c r="AI299" i="1"/>
  <c r="G299" i="1" s="1"/>
  <c r="L299" i="1" s="1"/>
  <c r="AI298" i="1"/>
  <c r="G298" i="1" s="1"/>
  <c r="L298" i="1" s="1"/>
  <c r="AI297" i="1"/>
  <c r="G297" i="1" s="1"/>
  <c r="L297" i="1" s="1"/>
  <c r="AI296" i="1"/>
  <c r="G296" i="1" s="1"/>
  <c r="L296" i="1" s="1"/>
  <c r="AI295" i="1"/>
  <c r="G295" i="1" s="1"/>
  <c r="L295" i="1" s="1"/>
  <c r="AI294" i="1"/>
  <c r="G294" i="1" s="1"/>
  <c r="L294" i="1" s="1"/>
  <c r="AI293" i="1"/>
  <c r="G293" i="1" s="1"/>
  <c r="L293" i="1" s="1"/>
  <c r="AI292" i="1"/>
  <c r="G292" i="1" s="1"/>
  <c r="L292" i="1" s="1"/>
  <c r="AI291" i="1"/>
  <c r="G291" i="1" s="1"/>
  <c r="L291" i="1" s="1"/>
  <c r="AI290" i="1"/>
  <c r="G290" i="1" s="1"/>
  <c r="L290" i="1" s="1"/>
  <c r="AI289" i="1"/>
  <c r="G289" i="1" s="1"/>
  <c r="L289" i="1" s="1"/>
  <c r="AI288" i="1"/>
  <c r="G288" i="1" s="1"/>
  <c r="L288" i="1" s="1"/>
  <c r="AI287" i="1"/>
  <c r="G287" i="1" s="1"/>
  <c r="L287" i="1" s="1"/>
  <c r="AI286" i="1"/>
  <c r="G286" i="1" s="1"/>
  <c r="L286" i="1" s="1"/>
  <c r="AI285" i="1"/>
  <c r="G285" i="1" s="1"/>
  <c r="L285" i="1" s="1"/>
  <c r="AI284" i="1"/>
  <c r="G284" i="1" s="1"/>
  <c r="L284" i="1" s="1"/>
  <c r="AI283" i="1"/>
  <c r="G283" i="1" s="1"/>
  <c r="L283" i="1" s="1"/>
  <c r="AI282" i="1"/>
  <c r="G282" i="1" s="1"/>
  <c r="L282" i="1" s="1"/>
  <c r="AI281" i="1"/>
  <c r="G281" i="1" s="1"/>
  <c r="L281" i="1" s="1"/>
  <c r="AI280" i="1"/>
  <c r="G280" i="1" s="1"/>
  <c r="L280" i="1" s="1"/>
  <c r="AI279" i="1"/>
  <c r="G279" i="1" s="1"/>
  <c r="L279" i="1" s="1"/>
  <c r="AI278" i="1"/>
  <c r="G278" i="1" s="1"/>
  <c r="L278" i="1" s="1"/>
  <c r="AI277" i="1"/>
  <c r="G277" i="1" s="1"/>
  <c r="L277" i="1" s="1"/>
  <c r="AI276" i="1"/>
  <c r="G276" i="1" s="1"/>
  <c r="L276" i="1" s="1"/>
  <c r="AI275" i="1"/>
  <c r="G275" i="1" s="1"/>
  <c r="L275" i="1" s="1"/>
  <c r="AI274" i="1"/>
  <c r="G274" i="1" s="1"/>
  <c r="L274" i="1" s="1"/>
  <c r="AI273" i="1"/>
  <c r="G273" i="1" s="1"/>
  <c r="L273" i="1" s="1"/>
  <c r="AI272" i="1"/>
  <c r="G272" i="1" s="1"/>
  <c r="L272" i="1" s="1"/>
  <c r="AI271" i="1"/>
  <c r="G271" i="1" s="1"/>
  <c r="L271" i="1" s="1"/>
  <c r="AI270" i="1"/>
  <c r="G270" i="1" s="1"/>
  <c r="L270" i="1" s="1"/>
  <c r="AI269" i="1"/>
  <c r="G269" i="1" s="1"/>
  <c r="L269" i="1" s="1"/>
  <c r="AI268" i="1"/>
  <c r="G268" i="1" s="1"/>
  <c r="L268" i="1" s="1"/>
  <c r="AI267" i="1"/>
  <c r="G267" i="1" s="1"/>
  <c r="L267" i="1" s="1"/>
  <c r="AI266" i="1"/>
  <c r="G266" i="1" s="1"/>
  <c r="L266" i="1" s="1"/>
  <c r="AI265" i="1"/>
  <c r="G265" i="1" s="1"/>
  <c r="L265" i="1" s="1"/>
  <c r="AI264" i="1"/>
  <c r="G264" i="1" s="1"/>
  <c r="L264" i="1" s="1"/>
  <c r="AI263" i="1"/>
  <c r="G263" i="1" s="1"/>
  <c r="L263" i="1" s="1"/>
  <c r="AI262" i="1"/>
  <c r="G262" i="1" s="1"/>
  <c r="L262" i="1" s="1"/>
  <c r="AI261" i="1"/>
  <c r="G261" i="1" s="1"/>
  <c r="L261" i="1" s="1"/>
  <c r="AI260" i="1"/>
  <c r="G260" i="1" s="1"/>
  <c r="L260" i="1" s="1"/>
  <c r="AI259" i="1"/>
  <c r="G259" i="1" s="1"/>
  <c r="L259" i="1" s="1"/>
  <c r="AI258" i="1"/>
  <c r="G258" i="1" s="1"/>
  <c r="L258" i="1" s="1"/>
  <c r="AI257" i="1"/>
  <c r="G257" i="1" s="1"/>
  <c r="L257" i="1" s="1"/>
  <c r="AI256" i="1"/>
  <c r="G256" i="1" s="1"/>
  <c r="L256" i="1" s="1"/>
  <c r="AI255" i="1"/>
  <c r="G255" i="1" s="1"/>
  <c r="L255" i="1" s="1"/>
  <c r="AI254" i="1"/>
  <c r="G254" i="1" s="1"/>
  <c r="L254" i="1" s="1"/>
  <c r="AI253" i="1"/>
  <c r="G253" i="1" s="1"/>
  <c r="L253" i="1" s="1"/>
  <c r="AI252" i="1"/>
  <c r="G252" i="1" s="1"/>
  <c r="L252" i="1" s="1"/>
  <c r="AI251" i="1"/>
  <c r="G251" i="1" s="1"/>
  <c r="L251" i="1" s="1"/>
  <c r="AI250" i="1"/>
  <c r="G250" i="1" s="1"/>
  <c r="L250" i="1" s="1"/>
  <c r="AI249" i="1"/>
  <c r="G249" i="1" s="1"/>
  <c r="L249" i="1" s="1"/>
  <c r="AI248" i="1"/>
  <c r="G248" i="1" s="1"/>
  <c r="L248" i="1" s="1"/>
  <c r="AI247" i="1"/>
  <c r="G247" i="1" s="1"/>
  <c r="L247" i="1" s="1"/>
  <c r="AI246" i="1"/>
  <c r="G246" i="1" s="1"/>
  <c r="L246" i="1" s="1"/>
  <c r="AI245" i="1"/>
  <c r="G245" i="1" s="1"/>
  <c r="L245" i="1" s="1"/>
  <c r="AI244" i="1"/>
  <c r="G244" i="1" s="1"/>
  <c r="L244" i="1" s="1"/>
  <c r="AI243" i="1"/>
  <c r="G243" i="1" s="1"/>
  <c r="L243" i="1" s="1"/>
  <c r="AI242" i="1"/>
  <c r="G242" i="1" s="1"/>
  <c r="L242" i="1" s="1"/>
  <c r="AI241" i="1"/>
  <c r="G241" i="1" s="1"/>
  <c r="L241" i="1" s="1"/>
  <c r="AI240" i="1"/>
  <c r="G240" i="1" s="1"/>
  <c r="L240" i="1" s="1"/>
  <c r="AI239" i="1"/>
  <c r="G239" i="1" s="1"/>
  <c r="L239" i="1" s="1"/>
  <c r="AI238" i="1"/>
  <c r="G238" i="1" s="1"/>
  <c r="L238" i="1" s="1"/>
  <c r="AI237" i="1"/>
  <c r="G237" i="1" s="1"/>
  <c r="L237" i="1" s="1"/>
  <c r="AI236" i="1"/>
  <c r="G236" i="1" s="1"/>
  <c r="L236" i="1" s="1"/>
  <c r="AI235" i="1"/>
  <c r="G235" i="1" s="1"/>
  <c r="L235" i="1" s="1"/>
  <c r="AI234" i="1"/>
  <c r="G234" i="1" s="1"/>
  <c r="L234" i="1" s="1"/>
  <c r="AI233" i="1"/>
  <c r="G233" i="1" s="1"/>
  <c r="L233" i="1" s="1"/>
  <c r="AI232" i="1"/>
  <c r="G232" i="1" s="1"/>
  <c r="L232" i="1" s="1"/>
  <c r="AI231" i="1"/>
  <c r="G231" i="1" s="1"/>
  <c r="L231" i="1" s="1"/>
  <c r="AI230" i="1"/>
  <c r="G230" i="1" s="1"/>
  <c r="L230" i="1" s="1"/>
  <c r="AI229" i="1"/>
  <c r="G229" i="1" s="1"/>
  <c r="L229" i="1" s="1"/>
  <c r="AI228" i="1"/>
  <c r="G228" i="1" s="1"/>
  <c r="L228" i="1" s="1"/>
  <c r="AI227" i="1"/>
  <c r="G227" i="1" s="1"/>
  <c r="L227" i="1" s="1"/>
  <c r="AI226" i="1"/>
  <c r="G226" i="1" s="1"/>
  <c r="L226" i="1" s="1"/>
  <c r="AI225" i="1"/>
  <c r="G225" i="1" s="1"/>
  <c r="L225" i="1" s="1"/>
  <c r="AI224" i="1"/>
  <c r="G224" i="1" s="1"/>
  <c r="L224" i="1" s="1"/>
  <c r="AI223" i="1"/>
  <c r="G223" i="1" s="1"/>
  <c r="L223" i="1" s="1"/>
  <c r="AI222" i="1"/>
  <c r="G222" i="1" s="1"/>
  <c r="L222" i="1" s="1"/>
  <c r="AI221" i="1"/>
  <c r="G221" i="1" s="1"/>
  <c r="L221" i="1" s="1"/>
  <c r="AI220" i="1"/>
  <c r="G220" i="1" s="1"/>
  <c r="L220" i="1" s="1"/>
  <c r="AI219" i="1"/>
  <c r="G219" i="1" s="1"/>
  <c r="L219" i="1" s="1"/>
  <c r="AI218" i="1"/>
  <c r="G218" i="1" s="1"/>
  <c r="L218" i="1" s="1"/>
  <c r="AI217" i="1"/>
  <c r="G217" i="1" s="1"/>
  <c r="L217" i="1" s="1"/>
  <c r="AI216" i="1"/>
  <c r="G216" i="1" s="1"/>
  <c r="L216" i="1" s="1"/>
  <c r="AI215" i="1"/>
  <c r="G215" i="1" s="1"/>
  <c r="L215" i="1" s="1"/>
  <c r="AI214" i="1"/>
  <c r="G214" i="1" s="1"/>
  <c r="L214" i="1" s="1"/>
  <c r="AI213" i="1"/>
  <c r="G213" i="1" s="1"/>
  <c r="L213" i="1" s="1"/>
  <c r="AI212" i="1"/>
  <c r="G212" i="1" s="1"/>
  <c r="L212" i="1" s="1"/>
  <c r="AI211" i="1"/>
  <c r="G211" i="1" s="1"/>
  <c r="L211" i="1" s="1"/>
  <c r="AI210" i="1"/>
  <c r="G210" i="1" s="1"/>
  <c r="L210" i="1" s="1"/>
  <c r="AI209" i="1"/>
  <c r="G209" i="1" s="1"/>
  <c r="L209" i="1" s="1"/>
  <c r="AI208" i="1"/>
  <c r="G208" i="1" s="1"/>
  <c r="L208" i="1" s="1"/>
  <c r="AI207" i="1"/>
  <c r="G207" i="1" s="1"/>
  <c r="L207" i="1" s="1"/>
  <c r="AI206" i="1"/>
  <c r="G206" i="1" s="1"/>
  <c r="L206" i="1" s="1"/>
  <c r="AI205" i="1"/>
  <c r="G205" i="1" s="1"/>
  <c r="L205" i="1" s="1"/>
  <c r="AI204" i="1"/>
  <c r="G204" i="1" s="1"/>
  <c r="L204" i="1" s="1"/>
  <c r="AI203" i="1"/>
  <c r="G203" i="1" s="1"/>
  <c r="L203" i="1" s="1"/>
  <c r="AI202" i="1"/>
  <c r="G202" i="1" s="1"/>
  <c r="L202" i="1" s="1"/>
  <c r="AI201" i="1"/>
  <c r="G201" i="1" s="1"/>
  <c r="L201" i="1" s="1"/>
  <c r="AI200" i="1"/>
  <c r="G200" i="1" s="1"/>
  <c r="L200" i="1" s="1"/>
  <c r="AI199" i="1"/>
  <c r="G199" i="1" s="1"/>
  <c r="L199" i="1" s="1"/>
  <c r="AI198" i="1"/>
  <c r="G198" i="1" s="1"/>
  <c r="L198" i="1" s="1"/>
  <c r="AI197" i="1"/>
  <c r="G197" i="1" s="1"/>
  <c r="G193" i="1"/>
  <c r="L193" i="1" s="1"/>
  <c r="AI192" i="1"/>
  <c r="L192" i="1" s="1"/>
  <c r="AI191" i="1"/>
  <c r="L191" i="1" s="1"/>
  <c r="AI190" i="1"/>
  <c r="G190" i="1" s="1"/>
  <c r="AI189" i="1"/>
  <c r="G189" i="1" s="1"/>
  <c r="AI188" i="1"/>
  <c r="G188" i="1" s="1"/>
  <c r="L188" i="1" s="1"/>
  <c r="AI187" i="1"/>
  <c r="G187" i="1" s="1"/>
  <c r="AI186" i="1"/>
  <c r="G186" i="1" s="1"/>
  <c r="AI185" i="1"/>
  <c r="L185" i="1" s="1"/>
  <c r="AI184" i="1"/>
  <c r="L184" i="1" s="1"/>
  <c r="AI183" i="1"/>
  <c r="L183" i="1" s="1"/>
  <c r="AI182" i="1"/>
  <c r="L182" i="1" s="1"/>
  <c r="AI177" i="1"/>
  <c r="G177" i="1" s="1"/>
  <c r="AI176" i="1"/>
  <c r="L176" i="1" s="1"/>
  <c r="AI175" i="1"/>
  <c r="G175" i="1" s="1"/>
  <c r="AI174" i="1"/>
  <c r="L174" i="1" s="1"/>
  <c r="AI173" i="1"/>
  <c r="G173" i="1" s="1"/>
  <c r="L173" i="1" s="1"/>
  <c r="AI172" i="1"/>
  <c r="L172" i="1" s="1"/>
  <c r="AI171" i="1"/>
  <c r="G171" i="1" s="1"/>
  <c r="L171" i="1" s="1"/>
  <c r="AI170" i="1"/>
  <c r="G170" i="1" s="1"/>
  <c r="AI169" i="1"/>
  <c r="L169" i="1" s="1"/>
  <c r="AI168" i="1"/>
  <c r="L168" i="1" s="1"/>
  <c r="AI146" i="1"/>
  <c r="G146" i="1" s="1"/>
  <c r="AI167" i="1"/>
  <c r="G167" i="1" s="1"/>
  <c r="AI166" i="1"/>
  <c r="G166" i="1" s="1"/>
  <c r="AI165" i="1"/>
  <c r="L165" i="1" s="1"/>
  <c r="AI164" i="1"/>
  <c r="L164" i="1" s="1"/>
  <c r="AI163" i="1"/>
  <c r="G163" i="1" s="1"/>
  <c r="AI162" i="1"/>
  <c r="G162" i="1" s="1"/>
  <c r="AI161" i="1"/>
  <c r="L161" i="1" s="1"/>
  <c r="AI160" i="1"/>
  <c r="L160" i="1" s="1"/>
  <c r="AI159" i="1"/>
  <c r="G159" i="1" s="1"/>
  <c r="AI158" i="1"/>
  <c r="G158" i="1" s="1"/>
  <c r="AI157" i="1"/>
  <c r="G157" i="1" s="1"/>
  <c r="AI156" i="1"/>
  <c r="G156" i="1" s="1"/>
  <c r="AI155" i="1"/>
  <c r="G155" i="1" s="1"/>
  <c r="AI154" i="1"/>
  <c r="G154" i="1" s="1"/>
  <c r="AI153" i="1"/>
  <c r="G153" i="1" s="1"/>
  <c r="L153" i="1" s="1"/>
  <c r="AI152" i="1"/>
  <c r="G152" i="1" s="1"/>
  <c r="AI150" i="1"/>
  <c r="G150" i="1" s="1"/>
  <c r="L150" i="1" s="1"/>
  <c r="AI149" i="1"/>
  <c r="G149" i="1" s="1"/>
  <c r="L149" i="1" s="1"/>
  <c r="AI148" i="1"/>
  <c r="G148" i="1" s="1"/>
  <c r="AI147" i="1"/>
  <c r="G147" i="1" s="1"/>
  <c r="L147" i="1" s="1"/>
  <c r="AI144" i="1"/>
  <c r="G144" i="1" s="1"/>
  <c r="L144" i="1" s="1"/>
  <c r="AI143" i="1"/>
  <c r="G143" i="1" s="1"/>
  <c r="L143" i="1" s="1"/>
  <c r="A12" i="1" l="1"/>
  <c r="H12" i="1" s="1"/>
  <c r="AI14" i="1"/>
  <c r="G14" i="1" s="1"/>
  <c r="L14" i="1" s="1"/>
  <c r="AI133" i="1"/>
  <c r="G133" i="1" s="1"/>
  <c r="L133" i="1" s="1"/>
  <c r="AI124" i="1"/>
  <c r="G124" i="1" s="1"/>
  <c r="AI62" i="1"/>
  <c r="G62" i="1" s="1"/>
  <c r="L62" i="1" s="1"/>
  <c r="AI56" i="1"/>
  <c r="L56" i="1" s="1"/>
  <c r="AI43" i="1"/>
  <c r="AI28" i="1"/>
  <c r="L28" i="1" s="1"/>
  <c r="AI29" i="1"/>
  <c r="L29" i="1" s="1"/>
  <c r="AI15" i="1"/>
  <c r="G15" i="1" s="1"/>
  <c r="AI142" i="1"/>
  <c r="G142" i="1" s="1"/>
  <c r="AI141" i="1"/>
  <c r="L141" i="1" s="1"/>
  <c r="AI139" i="1"/>
  <c r="G139" i="1" s="1"/>
  <c r="L139" i="1" s="1"/>
  <c r="AI138" i="1"/>
  <c r="G138" i="1" s="1"/>
  <c r="AI137" i="1"/>
  <c r="L137" i="1" s="1"/>
  <c r="AI136" i="1"/>
  <c r="G136" i="1" s="1"/>
  <c r="AI135" i="1"/>
  <c r="L135" i="1" s="1"/>
  <c r="AI132" i="1"/>
  <c r="G132" i="1" s="1"/>
  <c r="AI131" i="1"/>
  <c r="G131" i="1" s="1"/>
  <c r="L131" i="1" s="1"/>
  <c r="AI130" i="1"/>
  <c r="L130" i="1" s="1"/>
  <c r="AI128" i="1"/>
  <c r="G128" i="1" s="1"/>
  <c r="AI127" i="1"/>
  <c r="G127" i="1" s="1"/>
  <c r="L127" i="1" s="1"/>
  <c r="AI126" i="1"/>
  <c r="G126" i="1" s="1"/>
  <c r="L126" i="1" s="1"/>
  <c r="AI125" i="1"/>
  <c r="L125" i="1" s="1"/>
  <c r="AI123" i="1"/>
  <c r="G123" i="1" s="1"/>
  <c r="AI122" i="1"/>
  <c r="L122" i="1" s="1"/>
  <c r="AI121" i="1"/>
  <c r="G121" i="1" s="1"/>
  <c r="L121" i="1" s="1"/>
  <c r="AI120" i="1"/>
  <c r="G120" i="1" s="1"/>
  <c r="L120" i="1" s="1"/>
  <c r="AI119" i="1"/>
  <c r="G119" i="1" s="1"/>
  <c r="L119" i="1" s="1"/>
  <c r="AI118" i="1"/>
  <c r="G118" i="1" s="1"/>
  <c r="L118" i="1" s="1"/>
  <c r="AI117" i="1"/>
  <c r="G117" i="1" s="1"/>
  <c r="L117" i="1" s="1"/>
  <c r="AI116" i="1"/>
  <c r="G116" i="1" s="1"/>
  <c r="L116" i="1" s="1"/>
  <c r="AI115" i="1"/>
  <c r="G115" i="1" s="1"/>
  <c r="L115" i="1" s="1"/>
  <c r="AI114" i="1"/>
  <c r="G114" i="1" s="1"/>
  <c r="L114" i="1" s="1"/>
  <c r="AI113" i="1"/>
  <c r="L113" i="1" s="1"/>
  <c r="AI112" i="1"/>
  <c r="G112" i="1" s="1"/>
  <c r="L112" i="1" s="1"/>
  <c r="AI111" i="1"/>
  <c r="G111" i="1" s="1"/>
  <c r="AI110" i="1"/>
  <c r="G110" i="1" s="1"/>
  <c r="AI109" i="1"/>
  <c r="L109" i="1" s="1"/>
  <c r="AI108" i="1"/>
  <c r="G108" i="1" s="1"/>
  <c r="AI107" i="1"/>
  <c r="G107" i="1" s="1"/>
  <c r="AI106" i="1"/>
  <c r="L106" i="1" s="1"/>
  <c r="AI105" i="1"/>
  <c r="L105" i="1" s="1"/>
  <c r="AI104" i="1"/>
  <c r="G104" i="1" s="1"/>
  <c r="L104" i="1" s="1"/>
  <c r="AI103" i="1"/>
  <c r="G103" i="1" s="1"/>
  <c r="L103" i="1" s="1"/>
  <c r="AI102" i="1"/>
  <c r="G102" i="1" s="1"/>
  <c r="AI101" i="1"/>
  <c r="L101" i="1" s="1"/>
  <c r="AI99" i="1"/>
  <c r="L99" i="1" s="1"/>
  <c r="AI98" i="1"/>
  <c r="L98" i="1" s="1"/>
  <c r="AI97" i="1"/>
  <c r="L97" i="1" s="1"/>
  <c r="AI96" i="1"/>
  <c r="L96" i="1" s="1"/>
  <c r="AI95" i="1"/>
  <c r="G95" i="1" s="1"/>
  <c r="L95" i="1" s="1"/>
  <c r="AI94" i="1"/>
  <c r="L94" i="1" s="1"/>
  <c r="AI93" i="1"/>
  <c r="G93" i="1" s="1"/>
  <c r="AI90" i="1"/>
  <c r="G90" i="1" s="1"/>
  <c r="AI89" i="1"/>
  <c r="G89" i="1" s="1"/>
  <c r="AI88" i="1"/>
  <c r="G88" i="1" s="1"/>
  <c r="AI87" i="1"/>
  <c r="G87" i="1" s="1"/>
  <c r="AI86" i="1"/>
  <c r="G86" i="1" s="1"/>
  <c r="AI85" i="1"/>
  <c r="L85" i="1" s="1"/>
  <c r="AI83" i="1"/>
  <c r="G83" i="1" s="1"/>
  <c r="L83" i="1" s="1"/>
  <c r="AI82" i="1"/>
  <c r="G82" i="1" s="1"/>
  <c r="L82" i="1" s="1"/>
  <c r="AI81" i="1"/>
  <c r="G81" i="1" s="1"/>
  <c r="AI80" i="1"/>
  <c r="G80" i="1" s="1"/>
  <c r="L80" i="1" s="1"/>
  <c r="AI79" i="1"/>
  <c r="L79" i="1" s="1"/>
  <c r="AI78" i="1"/>
  <c r="L78" i="1" s="1"/>
  <c r="AI77" i="1"/>
  <c r="L77" i="1" s="1"/>
  <c r="AI76" i="1"/>
  <c r="L76" i="1" s="1"/>
  <c r="AI75" i="1"/>
  <c r="G75" i="1" s="1"/>
  <c r="AI74" i="1"/>
  <c r="L74" i="1" s="1"/>
  <c r="AI73" i="1"/>
  <c r="L73" i="1" s="1"/>
  <c r="AI72" i="1"/>
  <c r="G72" i="1" s="1"/>
  <c r="L72" i="1" s="1"/>
  <c r="AI70" i="1"/>
  <c r="G70" i="1" s="1"/>
  <c r="AI69" i="1"/>
  <c r="G69" i="1" s="1"/>
  <c r="AI68" i="1"/>
  <c r="L68" i="1" s="1"/>
  <c r="AI67" i="1"/>
  <c r="L67" i="1" s="1"/>
  <c r="AI66" i="1"/>
  <c r="L66" i="1" s="1"/>
  <c r="AI65" i="1"/>
  <c r="G65" i="1" s="1"/>
  <c r="AI64" i="1"/>
  <c r="G64" i="1" s="1"/>
  <c r="AI63" i="1"/>
  <c r="G63" i="1" s="1"/>
  <c r="L63" i="1" s="1"/>
  <c r="AI61" i="1"/>
  <c r="G61" i="1" s="1"/>
  <c r="L61" i="1" s="1"/>
  <c r="AI60" i="1"/>
  <c r="G60" i="1" s="1"/>
  <c r="AI59" i="1"/>
  <c r="G59" i="1" s="1"/>
  <c r="L59" i="1" s="1"/>
  <c r="AI58" i="1"/>
  <c r="L58" i="1" s="1"/>
  <c r="AI57" i="1"/>
  <c r="G57" i="1" s="1"/>
  <c r="L57" i="1" s="1"/>
  <c r="AI55" i="1"/>
  <c r="L55" i="1" s="1"/>
  <c r="AI54" i="1"/>
  <c r="G54" i="1" s="1"/>
  <c r="AI53" i="1"/>
  <c r="G53" i="1" s="1"/>
  <c r="AI52" i="1"/>
  <c r="L52" i="1" s="1"/>
  <c r="AI51" i="1"/>
  <c r="L51" i="1" s="1"/>
  <c r="AI50" i="1"/>
  <c r="G50" i="1" s="1"/>
  <c r="AI49" i="1"/>
  <c r="L49" i="1" s="1"/>
  <c r="AI48" i="1"/>
  <c r="G48" i="1" s="1"/>
  <c r="L48" i="1" s="1"/>
  <c r="AI47" i="1"/>
  <c r="G47" i="1" s="1"/>
  <c r="AI42" i="1"/>
  <c r="L42" i="1" s="1"/>
  <c r="AI41" i="1"/>
  <c r="L41" i="1" s="1"/>
  <c r="AI40" i="1"/>
  <c r="G40" i="1" s="1"/>
  <c r="AI39" i="1"/>
  <c r="G39" i="1" s="1"/>
  <c r="AI37" i="1"/>
  <c r="L37" i="1" s="1"/>
  <c r="AI36" i="1"/>
  <c r="L36" i="1" s="1"/>
  <c r="AI35" i="1"/>
  <c r="L35" i="1" s="1"/>
  <c r="AI34" i="1"/>
  <c r="L34" i="1" s="1"/>
  <c r="AI33" i="1"/>
  <c r="L33" i="1" s="1"/>
  <c r="AI32" i="1"/>
  <c r="G32" i="1" s="1"/>
  <c r="AI31" i="1"/>
  <c r="G31" i="1" s="1"/>
  <c r="AI30" i="1"/>
  <c r="L30" i="1" s="1"/>
  <c r="AI21" i="1"/>
  <c r="G21" i="1" s="1"/>
  <c r="L21" i="1" s="1"/>
  <c r="G17" i="1"/>
  <c r="AI16" i="1"/>
  <c r="L16" i="1" s="1"/>
  <c r="AI13" i="1"/>
  <c r="AI12" i="1"/>
  <c r="L12" i="1" s="1"/>
  <c r="AI11" i="1"/>
  <c r="G11" i="1" s="1"/>
  <c r="G43" i="1" l="1"/>
  <c r="G45" i="1"/>
  <c r="L45" i="1" s="1"/>
  <c r="G44" i="1"/>
  <c r="L44" i="1" s="1"/>
  <c r="G18" i="1"/>
  <c r="L18" i="1" s="1"/>
  <c r="G24" i="1"/>
  <c r="L24" i="1" s="1"/>
  <c r="G19" i="1"/>
  <c r="L25" i="1"/>
  <c r="G22" i="1"/>
  <c r="L22" i="1" s="1"/>
  <c r="G23" i="1"/>
  <c r="L23" i="1" s="1"/>
  <c r="A13" i="1"/>
  <c r="H13" i="1" s="1"/>
  <c r="A14" i="1" l="1"/>
  <c r="H14" i="1" s="1"/>
  <c r="A15" i="1" l="1"/>
  <c r="A16" i="1" l="1"/>
  <c r="H15" i="1"/>
  <c r="A17" i="1" l="1"/>
  <c r="H16" i="1"/>
  <c r="A18" i="1" l="1"/>
  <c r="H17" i="1"/>
  <c r="H18" i="1" l="1"/>
  <c r="A19" i="1"/>
  <c r="H19" i="1" l="1"/>
  <c r="A21" i="1"/>
  <c r="H21" i="1" l="1"/>
  <c r="A22" i="1"/>
  <c r="H22" i="1" l="1"/>
  <c r="A23" i="1"/>
  <c r="H23" i="1" l="1"/>
  <c r="A24" i="1"/>
  <c r="H24" i="1" l="1"/>
  <c r="A25" i="1"/>
  <c r="H25" i="1" l="1"/>
  <c r="A27" i="1"/>
  <c r="H27" i="1" l="1"/>
  <c r="A28" i="1"/>
  <c r="H28" i="1" l="1"/>
  <c r="A29" i="1"/>
  <c r="H29" i="1" l="1"/>
  <c r="A30" i="1"/>
  <c r="H30" i="1" l="1"/>
  <c r="A31" i="1"/>
  <c r="H31" i="1" l="1"/>
  <c r="A32" i="1"/>
  <c r="H32" i="1" l="1"/>
  <c r="A33" i="1"/>
  <c r="H33" i="1" l="1"/>
  <c r="A34" i="1"/>
  <c r="H34" i="1" l="1"/>
  <c r="A35" i="1"/>
  <c r="H35" i="1" l="1"/>
  <c r="A36" i="1"/>
  <c r="H36" i="1" l="1"/>
  <c r="A37" i="1"/>
  <c r="H37" i="1" l="1"/>
  <c r="A39" i="1"/>
  <c r="H39" i="1" l="1"/>
  <c r="A40" i="1"/>
  <c r="H40" i="1" l="1"/>
  <c r="A41" i="1"/>
  <c r="H41" i="1" l="1"/>
  <c r="A42" i="1"/>
  <c r="H42" i="1" l="1"/>
  <c r="A43" i="1"/>
  <c r="H43" i="1" l="1"/>
  <c r="A44" i="1"/>
  <c r="H44" i="1" l="1"/>
  <c r="A45" i="1"/>
  <c r="H45" i="1" l="1"/>
  <c r="A47" i="1"/>
  <c r="H47" i="1" l="1"/>
  <c r="A48" i="1"/>
  <c r="H48" i="1" l="1"/>
  <c r="A49" i="1"/>
  <c r="H49" i="1" l="1"/>
  <c r="A50" i="1"/>
  <c r="H50" i="1" l="1"/>
  <c r="A51" i="1"/>
  <c r="H51" i="1" l="1"/>
  <c r="A52" i="1"/>
  <c r="H52" i="1" l="1"/>
  <c r="A53" i="1"/>
  <c r="H53" i="1" l="1"/>
  <c r="A54" i="1"/>
  <c r="H54" i="1" l="1"/>
  <c r="A55" i="1"/>
  <c r="H275" i="1"/>
  <c r="H55" i="1" l="1"/>
  <c r="A56" i="1"/>
  <c r="H56" i="1" l="1"/>
  <c r="A57" i="1"/>
  <c r="H276" i="1"/>
  <c r="H57" i="1" l="1"/>
  <c r="A58" i="1"/>
  <c r="H277" i="1"/>
  <c r="H58" i="1" l="1"/>
  <c r="A59" i="1"/>
  <c r="H278" i="1"/>
  <c r="H59" i="1" l="1"/>
  <c r="A60" i="1"/>
  <c r="H279" i="1"/>
  <c r="H60" i="1" l="1"/>
  <c r="A61" i="1"/>
  <c r="H280" i="1"/>
  <c r="H61" i="1" l="1"/>
  <c r="A62" i="1"/>
  <c r="H281" i="1"/>
  <c r="H62" i="1" l="1"/>
  <c r="A63" i="1"/>
  <c r="H282" i="1"/>
  <c r="H63" i="1" l="1"/>
  <c r="A64" i="1"/>
  <c r="H283" i="1"/>
  <c r="H64" i="1" l="1"/>
  <c r="A65" i="1"/>
  <c r="H284" i="1"/>
  <c r="H65" i="1" l="1"/>
  <c r="A66" i="1"/>
  <c r="H285" i="1"/>
  <c r="H66" i="1" l="1"/>
  <c r="A67" i="1"/>
  <c r="H286" i="1"/>
  <c r="H67" i="1" l="1"/>
  <c r="A68" i="1"/>
  <c r="H287" i="1"/>
  <c r="H68" i="1" l="1"/>
  <c r="A69" i="1"/>
  <c r="H288" i="1"/>
  <c r="H69" i="1" l="1"/>
  <c r="A70" i="1"/>
  <c r="H289" i="1"/>
  <c r="H70" i="1" l="1"/>
  <c r="A72" i="1"/>
  <c r="H290" i="1"/>
  <c r="H72" i="1" l="1"/>
  <c r="A73" i="1"/>
  <c r="H291" i="1"/>
  <c r="H73" i="1" l="1"/>
  <c r="A74" i="1"/>
  <c r="H292" i="1"/>
  <c r="H74" i="1" l="1"/>
  <c r="A75" i="1"/>
  <c r="H293" i="1"/>
  <c r="H75" i="1" l="1"/>
  <c r="A76" i="1"/>
  <c r="H294" i="1"/>
  <c r="H76" i="1" l="1"/>
  <c r="A77" i="1"/>
  <c r="H295" i="1"/>
  <c r="H77" i="1" l="1"/>
  <c r="A78" i="1"/>
  <c r="H296" i="1"/>
  <c r="H78" i="1" l="1"/>
  <c r="A79" i="1"/>
  <c r="H297" i="1"/>
  <c r="H79" i="1" l="1"/>
  <c r="A80" i="1"/>
  <c r="H298" i="1"/>
  <c r="H80" i="1" l="1"/>
  <c r="A81" i="1"/>
  <c r="H299" i="1"/>
  <c r="H81" i="1" l="1"/>
  <c r="A82" i="1"/>
  <c r="H300" i="1"/>
  <c r="H82" i="1" l="1"/>
  <c r="A83" i="1"/>
  <c r="H301" i="1"/>
  <c r="H83" i="1" l="1"/>
  <c r="A85" i="1"/>
  <c r="H302" i="1"/>
  <c r="H85" i="1" l="1"/>
  <c r="A86" i="1"/>
  <c r="H303" i="1"/>
  <c r="H86" i="1" l="1"/>
  <c r="A87" i="1"/>
  <c r="H304" i="1"/>
  <c r="H368" i="1"/>
  <c r="H87" i="1" l="1"/>
  <c r="A88" i="1"/>
  <c r="H305" i="1"/>
  <c r="H88" i="1" l="1"/>
  <c r="A89" i="1"/>
  <c r="H369" i="1"/>
  <c r="H306" i="1"/>
  <c r="H89" i="1" l="1"/>
  <c r="A90" i="1"/>
  <c r="H307" i="1"/>
  <c r="H370" i="1"/>
  <c r="H90" i="1" l="1"/>
  <c r="A92" i="1"/>
  <c r="H371" i="1"/>
  <c r="H308" i="1"/>
  <c r="H92" i="1" l="1"/>
  <c r="A93" i="1"/>
  <c r="H309" i="1"/>
  <c r="H372" i="1"/>
  <c r="H93" i="1" l="1"/>
  <c r="A94" i="1"/>
  <c r="H373" i="1"/>
  <c r="H310" i="1"/>
  <c r="H94" i="1" l="1"/>
  <c r="A95" i="1"/>
  <c r="H311" i="1"/>
  <c r="H374" i="1"/>
  <c r="H95" i="1" l="1"/>
  <c r="A96" i="1"/>
  <c r="H375" i="1"/>
  <c r="H312" i="1"/>
  <c r="H96" i="1" l="1"/>
  <c r="A97" i="1"/>
  <c r="H313" i="1"/>
  <c r="H376" i="1"/>
  <c r="H97" i="1" l="1"/>
  <c r="A98" i="1"/>
  <c r="H377" i="1"/>
  <c r="H314" i="1"/>
  <c r="H98" i="1" l="1"/>
  <c r="A99" i="1"/>
  <c r="H315" i="1"/>
  <c r="H378" i="1"/>
  <c r="H99" i="1" l="1"/>
  <c r="A101" i="1"/>
  <c r="H379" i="1"/>
  <c r="H316" i="1"/>
  <c r="H101" i="1" l="1"/>
  <c r="A102" i="1"/>
  <c r="H317" i="1"/>
  <c r="H380" i="1"/>
  <c r="H102" i="1" l="1"/>
  <c r="A103" i="1"/>
  <c r="H381" i="1"/>
  <c r="H318" i="1"/>
  <c r="H103" i="1" l="1"/>
  <c r="A104" i="1"/>
  <c r="H319" i="1"/>
  <c r="H382" i="1"/>
  <c r="H104" i="1" l="1"/>
  <c r="A105" i="1"/>
  <c r="H383" i="1"/>
  <c r="H320" i="1"/>
  <c r="H105" i="1" l="1"/>
  <c r="A106" i="1"/>
  <c r="H321" i="1"/>
  <c r="H384" i="1"/>
  <c r="H106" i="1" l="1"/>
  <c r="A107" i="1"/>
  <c r="H385" i="1"/>
  <c r="H322" i="1"/>
  <c r="H107" i="1" l="1"/>
  <c r="A108" i="1"/>
  <c r="H323" i="1"/>
  <c r="H386" i="1"/>
  <c r="H108" i="1" l="1"/>
  <c r="A109" i="1"/>
  <c r="H387" i="1"/>
  <c r="H324" i="1"/>
  <c r="H109" i="1" l="1"/>
  <c r="A110" i="1"/>
  <c r="H325" i="1"/>
  <c r="H388" i="1"/>
  <c r="H110" i="1" l="1"/>
  <c r="A111" i="1"/>
  <c r="H389" i="1"/>
  <c r="H326" i="1"/>
  <c r="H111" i="1" l="1"/>
  <c r="A112" i="1"/>
  <c r="H327" i="1"/>
  <c r="H390" i="1"/>
  <c r="H112" i="1" l="1"/>
  <c r="A113" i="1"/>
  <c r="H391" i="1"/>
  <c r="H328" i="1"/>
  <c r="A114" i="1" l="1"/>
  <c r="H113" i="1"/>
  <c r="H329" i="1"/>
  <c r="H392" i="1"/>
  <c r="H114" i="1" l="1"/>
  <c r="A115" i="1"/>
  <c r="H393" i="1"/>
  <c r="H330" i="1"/>
  <c r="H115" i="1" l="1"/>
  <c r="A116" i="1"/>
  <c r="H331" i="1"/>
  <c r="H394" i="1"/>
  <c r="H116" i="1" l="1"/>
  <c r="A117" i="1"/>
  <c r="H395" i="1"/>
  <c r="H332" i="1"/>
  <c r="H117" i="1" l="1"/>
  <c r="A118" i="1"/>
  <c r="H333" i="1"/>
  <c r="H396" i="1"/>
  <c r="H118" i="1" l="1"/>
  <c r="A119" i="1"/>
  <c r="H397" i="1"/>
  <c r="H334" i="1"/>
  <c r="H119" i="1" l="1"/>
  <c r="A120" i="1"/>
  <c r="H335" i="1"/>
  <c r="H398" i="1"/>
  <c r="H120" i="1" l="1"/>
  <c r="A121" i="1"/>
  <c r="H399" i="1"/>
  <c r="H336" i="1"/>
  <c r="H121" i="1" l="1"/>
  <c r="A122" i="1"/>
  <c r="H337" i="1"/>
  <c r="H401" i="1"/>
  <c r="H400" i="1"/>
  <c r="H122" i="1" l="1"/>
  <c r="A123" i="1"/>
  <c r="H338" i="1"/>
  <c r="H123" i="1" l="1"/>
  <c r="A124" i="1"/>
  <c r="H339" i="1"/>
  <c r="H124" i="1" l="1"/>
  <c r="A125" i="1"/>
  <c r="H340" i="1"/>
  <c r="H125" i="1" l="1"/>
  <c r="A126" i="1"/>
  <c r="H341" i="1"/>
  <c r="H126" i="1" l="1"/>
  <c r="A127" i="1"/>
  <c r="H342" i="1"/>
  <c r="H127" i="1" l="1"/>
  <c r="A128" i="1"/>
  <c r="H343" i="1"/>
  <c r="H128" i="1" l="1"/>
  <c r="A130" i="1"/>
  <c r="H344" i="1"/>
  <c r="H130" i="1" l="1"/>
  <c r="A131" i="1"/>
  <c r="H345" i="1"/>
  <c r="H131" i="1" l="1"/>
  <c r="A132" i="1"/>
  <c r="H346" i="1"/>
  <c r="H132" i="1" l="1"/>
  <c r="A133" i="1"/>
  <c r="H347" i="1"/>
  <c r="H133" i="1" l="1"/>
  <c r="A135" i="1"/>
  <c r="H348" i="1"/>
  <c r="H135" i="1" l="1"/>
  <c r="A136" i="1"/>
  <c r="H349" i="1"/>
  <c r="H136" i="1" l="1"/>
  <c r="A137" i="1"/>
  <c r="H350" i="1"/>
  <c r="H137" i="1" l="1"/>
  <c r="A138" i="1"/>
  <c r="H351" i="1"/>
  <c r="H138" i="1" l="1"/>
  <c r="A139" i="1"/>
  <c r="H352" i="1"/>
  <c r="H139" i="1" l="1"/>
  <c r="A141" i="1"/>
  <c r="H353" i="1"/>
  <c r="H141" i="1" l="1"/>
  <c r="A142" i="1"/>
  <c r="H354" i="1"/>
  <c r="H142" i="1" l="1"/>
  <c r="A143" i="1"/>
  <c r="H355" i="1"/>
  <c r="H143" i="1" l="1"/>
  <c r="A144" i="1"/>
  <c r="H356" i="1"/>
  <c r="H144" i="1" l="1"/>
  <c r="A146" i="1"/>
  <c r="H357" i="1"/>
  <c r="H146" i="1" l="1"/>
  <c r="A147" i="1"/>
  <c r="H358" i="1"/>
  <c r="H147" i="1" l="1"/>
  <c r="A148" i="1"/>
  <c r="H359" i="1"/>
  <c r="H148" i="1" l="1"/>
  <c r="A149" i="1"/>
  <c r="H360" i="1"/>
  <c r="H149" i="1" l="1"/>
  <c r="A150" i="1"/>
  <c r="H361" i="1"/>
  <c r="H150" i="1" l="1"/>
  <c r="A152" i="1"/>
  <c r="H362" i="1"/>
  <c r="H152" i="1" l="1"/>
  <c r="A153" i="1"/>
  <c r="H363" i="1"/>
  <c r="H153" i="1" l="1"/>
  <c r="A154" i="1"/>
  <c r="H364" i="1"/>
  <c r="H154" i="1" l="1"/>
  <c r="A155" i="1"/>
  <c r="H365" i="1"/>
  <c r="H366" i="1"/>
  <c r="H155" i="1" l="1"/>
  <c r="A156" i="1"/>
  <c r="H156" i="1" l="1"/>
  <c r="A157" i="1"/>
  <c r="H157" i="1" l="1"/>
  <c r="A158" i="1"/>
  <c r="H158" i="1" l="1"/>
  <c r="A159" i="1"/>
  <c r="H159" i="1" l="1"/>
  <c r="A160" i="1"/>
  <c r="H160" i="1" l="1"/>
  <c r="A161" i="1"/>
  <c r="H161" i="1" l="1"/>
  <c r="A162" i="1"/>
  <c r="H162" i="1" l="1"/>
  <c r="A163" i="1"/>
  <c r="H163" i="1" l="1"/>
  <c r="A164" i="1"/>
  <c r="H164" i="1" l="1"/>
  <c r="A165" i="1"/>
  <c r="H165" i="1" l="1"/>
  <c r="A166" i="1"/>
  <c r="H166" i="1" l="1"/>
  <c r="A167" i="1"/>
  <c r="H167" i="1" l="1"/>
  <c r="A168" i="1"/>
  <c r="H168" i="1" l="1"/>
  <c r="A169" i="1"/>
  <c r="H169" i="1" l="1"/>
  <c r="A170" i="1"/>
  <c r="H170" i="1" l="1"/>
  <c r="A171" i="1"/>
  <c r="H171" i="1" l="1"/>
  <c r="A172" i="1"/>
  <c r="H172" i="1" l="1"/>
  <c r="A173" i="1"/>
  <c r="H173" i="1" l="1"/>
  <c r="A174" i="1"/>
  <c r="H174" i="1" l="1"/>
  <c r="A175" i="1"/>
  <c r="A183" i="1"/>
  <c r="H175" i="1" l="1"/>
  <c r="A176" i="1"/>
  <c r="A184" i="1"/>
  <c r="H176" i="1" l="1"/>
  <c r="A177" i="1"/>
  <c r="H177" i="1" s="1"/>
  <c r="A185" i="1"/>
  <c r="A186" i="1" l="1"/>
  <c r="A187" i="1" l="1"/>
  <c r="A188" i="1" l="1"/>
  <c r="A189" i="1" l="1"/>
  <c r="A190" i="1" l="1"/>
  <c r="A191" i="1" l="1"/>
  <c r="A192" i="1" l="1"/>
  <c r="A194" i="1" l="1"/>
  <c r="A195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/>
</calcChain>
</file>

<file path=xl/sharedStrings.xml><?xml version="1.0" encoding="utf-8"?>
<sst xmlns="http://schemas.openxmlformats.org/spreadsheetml/2006/main" count="1023" uniqueCount="904">
  <si>
    <t>BEAN BLOSSOM</t>
  </si>
  <si>
    <t>STINESVILLE</t>
  </si>
  <si>
    <t>BENTON</t>
  </si>
  <si>
    <t>BLOOMINGTON TWP</t>
  </si>
  <si>
    <t>BLOOMINGTON CITY</t>
  </si>
  <si>
    <t>CLEAR CREEK TWP</t>
  </si>
  <si>
    <t>PERRY TWP</t>
  </si>
  <si>
    <t>PERRY CITY</t>
  </si>
  <si>
    <t>POLK TWP</t>
  </si>
  <si>
    <t>RICHLAND TWP</t>
  </si>
  <si>
    <t>ELLETTSVILLE-RICHLAND</t>
  </si>
  <si>
    <t>SALT CREEK TWP</t>
  </si>
  <si>
    <t>VAN BUREN TWP</t>
  </si>
  <si>
    <t>WASHINGTON TWP</t>
  </si>
  <si>
    <t>TAXPAYER</t>
  </si>
  <si>
    <t>ADDRESS</t>
  </si>
  <si>
    <t>PROPERTY ADDRESS</t>
  </si>
  <si>
    <t>NEW STATE PARCEL</t>
  </si>
  <si>
    <t>Line #</t>
  </si>
  <si>
    <t>Certificate #</t>
  </si>
  <si>
    <t>Tax Sale Buyer</t>
  </si>
  <si>
    <t>Buyer Phone #</t>
  </si>
  <si>
    <t>Buyer's Address</t>
  </si>
  <si>
    <t>Overbid</t>
  </si>
  <si>
    <t>Add'l Cost</t>
  </si>
  <si>
    <t>Taxes Paid</t>
  </si>
  <si>
    <t>Date Paid</t>
  </si>
  <si>
    <t>Surplus To Whom Paid</t>
  </si>
  <si>
    <t>Warrant #</t>
  </si>
  <si>
    <t>Date</t>
  </si>
  <si>
    <t>Assignments Name &amp; Date</t>
  </si>
  <si>
    <t>Total Amount</t>
  </si>
  <si>
    <t>Quietus #</t>
  </si>
  <si>
    <t>By Whom</t>
  </si>
  <si>
    <t>Redemption →</t>
  </si>
  <si>
    <t>Pay of Redempt→</t>
  </si>
  <si>
    <t>Amount of</t>
  </si>
  <si>
    <t>deliquent</t>
  </si>
  <si>
    <t>taxes and</t>
  </si>
  <si>
    <t>penalty</t>
  </si>
  <si>
    <t>taxes for</t>
  </si>
  <si>
    <t>current year</t>
  </si>
  <si>
    <t>Costs of sale</t>
  </si>
  <si>
    <t>Amount due</t>
  </si>
  <si>
    <t>Date Sold</t>
  </si>
  <si>
    <t>Redeemed Property</t>
  </si>
  <si>
    <t>Tax Sale Set Aside</t>
  </si>
  <si>
    <t>Property : NO BID</t>
  </si>
  <si>
    <t>Property : PAID OUT</t>
  </si>
  <si>
    <t>(Minimum Bid)</t>
  </si>
  <si>
    <t>(Redemption paid to Tax Sale Buyer)</t>
  </si>
  <si>
    <t>of Sale</t>
  </si>
  <si>
    <t xml:space="preserve">Amount </t>
  </si>
  <si>
    <t>REDEMPTION INFORMATION</t>
  </si>
  <si>
    <t>Sale Book</t>
  </si>
  <si>
    <t xml:space="preserve">For Tax </t>
  </si>
  <si>
    <t>Paid Redemption To:</t>
  </si>
  <si>
    <t>Taxpayer Changed, Deed Processed</t>
  </si>
  <si>
    <t>INDIAN CREEK TWP</t>
  </si>
  <si>
    <t>PROPERTIES WITH NO BID</t>
  </si>
  <si>
    <t>PROPERTIES SOLD</t>
  </si>
  <si>
    <t>Property Deeded</t>
  </si>
  <si>
    <t>to Tax Sale Buyer</t>
  </si>
  <si>
    <t>Name</t>
  </si>
  <si>
    <t>LEGAL DESCRIPTION</t>
  </si>
  <si>
    <t>Surplus Issued</t>
  </si>
  <si>
    <t>Quietus</t>
  </si>
  <si>
    <t xml:space="preserve"> </t>
  </si>
  <si>
    <t>53-03-07-400-008.000-001</t>
  </si>
  <si>
    <t>Meadows, Vana Joe</t>
  </si>
  <si>
    <t>53-03-35-300-002.000-001</t>
  </si>
  <si>
    <t>Thorne, Kathy L</t>
  </si>
  <si>
    <t>53-03-21-200-003.000-001</t>
  </si>
  <si>
    <t>Gray, David &amp; Toni</t>
  </si>
  <si>
    <t>53-03-27-200-005.000-001</t>
  </si>
  <si>
    <t>Jackson, Claudia M</t>
  </si>
  <si>
    <t>53-00-10-460-106.000-001</t>
  </si>
  <si>
    <t>Bryant, Robbin</t>
  </si>
  <si>
    <t>001-04601-06 PINEWOOD PLACE LOT 6</t>
  </si>
  <si>
    <t>53-03-12-200-008.000-001</t>
  </si>
  <si>
    <t>Myers, Kenneth A w/l/e Virgil Eugene Myers</t>
  </si>
  <si>
    <t>53-03-05-100-002.000-001</t>
  </si>
  <si>
    <t>Couch, Michael</t>
  </si>
  <si>
    <t>53-03-03-200-017.000-001</t>
  </si>
  <si>
    <t>Perrine, Michael Jay</t>
  </si>
  <si>
    <t>53-03-03-200-010.000-001</t>
  </si>
  <si>
    <t>Kean, Robert &amp; Kathy</t>
  </si>
  <si>
    <t>53-03-17-403-036.000-002</t>
  </si>
  <si>
    <t>Heidenreich, William &amp; Karen</t>
  </si>
  <si>
    <t>002-00300-00 STINESVILLE LOT 5</t>
  </si>
  <si>
    <t>53-03-17-403-021.000-002</t>
  </si>
  <si>
    <t>Taylor, Pamela &amp; Johnson , Dale</t>
  </si>
  <si>
    <t>002-00620-00 STINESVILLE LOT 75</t>
  </si>
  <si>
    <t>53-03-17-400-018.000-002</t>
  </si>
  <si>
    <t>Bolser, Anthony L</t>
  </si>
  <si>
    <t>53-03-17-400-004.001-002</t>
  </si>
  <si>
    <t>Kleinschmidt, Elvera</t>
  </si>
  <si>
    <t>002-01200-00 PT NE SE 17-10-2W .25A</t>
  </si>
  <si>
    <t>53-03-17-402-014.000-002</t>
  </si>
  <si>
    <t>Hamm, Ashley &amp; Joshua L Burks</t>
  </si>
  <si>
    <t>002-01560-00 HOADLEYS 2ND LOT 13</t>
  </si>
  <si>
    <t>53-01-30-400-005.000-003</t>
  </si>
  <si>
    <t>Doughty, Thomas M</t>
  </si>
  <si>
    <t>003-03180-00 PT NE SE 30-10-1E .84A PLAT 10</t>
  </si>
  <si>
    <t>53-06-18-200-020.000-003</t>
  </si>
  <si>
    <t>Lyman, Naomi A</t>
  </si>
  <si>
    <t>53-06-31-402-011.000-003</t>
  </si>
  <si>
    <t>TJR Group LLC</t>
  </si>
  <si>
    <t>003-07910-18 BELLE TERRE PH 2 LOT 18</t>
  </si>
  <si>
    <t>53-06-31-402-010.000-003</t>
  </si>
  <si>
    <t>003-07910-19 BELLE TERRE PH 2 LOT 19</t>
  </si>
  <si>
    <t>53-01-35-101-011.000-003</t>
  </si>
  <si>
    <t>Pribble, Richard W.</t>
  </si>
  <si>
    <t>003-09350-00 WOLFFS 1ST LOT 6</t>
  </si>
  <si>
    <t>53-01-17-300-006.000-003</t>
  </si>
  <si>
    <t>Mackall, Michael Spencer</t>
  </si>
  <si>
    <t>53-01-17-300-007.000-003</t>
  </si>
  <si>
    <t>Vadas, David C &amp; Rebecca J</t>
  </si>
  <si>
    <t>003-11280-00 PT NW SW 17-10-1E 10.031A</t>
  </si>
  <si>
    <t>53-01-35-300-055.000-003</t>
  </si>
  <si>
    <t>Morpurgo, Richard G</t>
  </si>
  <si>
    <t>003-12140-00 PT SW SW 35-10-1E .2933A</t>
  </si>
  <si>
    <t>53-00-31-514-000.000-003</t>
  </si>
  <si>
    <t>Scott, Laura J &amp; Thomas , James D</t>
  </si>
  <si>
    <t>53-06-09-100-028.000-003</t>
  </si>
  <si>
    <t>Sheppard, Leona M</t>
  </si>
  <si>
    <t>53-06-10-200-007.000-003</t>
  </si>
  <si>
    <t>003-15315-00 PT NW 10-9-1E .32A</t>
  </si>
  <si>
    <t>53-05-04-200-021.000-004</t>
  </si>
  <si>
    <t>Vencel, Jason &amp; Holli</t>
  </si>
  <si>
    <t>012-19010-00 PT NE NW 4-9-1W 14.177 A Plat 26</t>
  </si>
  <si>
    <t>53-05-04-200-022.000-004</t>
  </si>
  <si>
    <t>012-19020-00 Southridge at the Farm Lot 1</t>
  </si>
  <si>
    <t>53-05-23-400-012.000-004</t>
  </si>
  <si>
    <t>Kubiniec, Ted M; Khalsa, Kirin</t>
  </si>
  <si>
    <t>012-19090-00 PT NE SE 23-9-1W 1.88A</t>
  </si>
  <si>
    <t>53-05-13-203-029.000-004</t>
  </si>
  <si>
    <t>Hendrickson, R Jason</t>
  </si>
  <si>
    <t>012-22310-00 HAPPY HOLLOW LOT 14</t>
  </si>
  <si>
    <t>53-05-36-400-004.000-004</t>
  </si>
  <si>
    <t>Nickless, Janice Elaine &amp; Cain, Earleen LaFern</t>
  </si>
  <si>
    <t>53-05-19-100-011.000-004</t>
  </si>
  <si>
    <t>Adams, Erin</t>
  </si>
  <si>
    <t>53-05-19-100-008.000-004</t>
  </si>
  <si>
    <t>Adams, Erin L &amp; Gregory E II</t>
  </si>
  <si>
    <t>53-05-33-310-012.000-005</t>
  </si>
  <si>
    <t>Norbu, Jigme &amp; Yaling Huang</t>
  </si>
  <si>
    <t>53-05-32-201-115.028-005</t>
  </si>
  <si>
    <t>Maynard, Warren H</t>
  </si>
  <si>
    <t>013-16050-28 Forest Homes Part Lot 28</t>
  </si>
  <si>
    <t>53-05-20-404-022.000-005</t>
  </si>
  <si>
    <t>Kasameyer, Paula</t>
  </si>
  <si>
    <t>013-16260-00 FRITZ TERRACE 3RD LOT 191</t>
  </si>
  <si>
    <t>53-05-32-410-020.000-005</t>
  </si>
  <si>
    <t>830 W Kirkwood LLC</t>
  </si>
  <si>
    <t>013-17220-00 DAVIS LOT 17</t>
  </si>
  <si>
    <t>53-05-32-103-008.000-005</t>
  </si>
  <si>
    <t>Happel, William Eric &amp; Cindy M; Happel, Austin Charles</t>
  </si>
  <si>
    <t>53-05-32-112-052.000-005</t>
  </si>
  <si>
    <t>Hess, Garrett</t>
  </si>
  <si>
    <t>013-20370-00 MAPLE HTS 2ND PT LOTS 85 &amp; 86</t>
  </si>
  <si>
    <t>53-05-32-413-047.000-005</t>
  </si>
  <si>
    <t>013-20990-00 ORIGINAL PLAT LOT 279</t>
  </si>
  <si>
    <t>53-05-32-409-021.000-005</t>
  </si>
  <si>
    <t>013-23100-00 FULLER AND WALDRON LOT 15</t>
  </si>
  <si>
    <t>53-05-32-307-083.000-005</t>
  </si>
  <si>
    <t>Burks, Christopher</t>
  </si>
  <si>
    <t>013-24990-00 WATERMAN LOT 44</t>
  </si>
  <si>
    <t>53-05-27-201-025.000-005</t>
  </si>
  <si>
    <t>Gago, Juan C</t>
  </si>
  <si>
    <t>013-26275-00 BROWNCLIFF PT LOTS 3 &amp; 4</t>
  </si>
  <si>
    <t>53-05-32-307-112.000-005</t>
  </si>
  <si>
    <t>Wilkerson, Hannah &amp; Poole, Sarah</t>
  </si>
  <si>
    <t>013-26770-00 WATERMAN PT LOT 59</t>
  </si>
  <si>
    <t>53-05-28-316-025.000-005</t>
  </si>
  <si>
    <t>Kapoor, Anuj &amp; Kapoor, Arpan</t>
  </si>
  <si>
    <t>013-27470-00 COLLEGE PARK LOT 1</t>
  </si>
  <si>
    <t>53-05-32-109-001.000-005</t>
  </si>
  <si>
    <t>Williams, Linda S</t>
  </si>
  <si>
    <t>013-28970-00 DYER 2ND LOT 9</t>
  </si>
  <si>
    <t>53-05-35-404-049.000-005</t>
  </si>
  <si>
    <t>Siebert, Bernice C &amp; Siebert, Karen K</t>
  </si>
  <si>
    <t>013-32470-00 GRANDVIEW HILLS 1ST PT LOT 14</t>
  </si>
  <si>
    <t>53-05-32-207-037.000-005</t>
  </si>
  <si>
    <t>Sycamore Corp LLC</t>
  </si>
  <si>
    <t>013-34180-00 J N ALEXANDER LOT 25</t>
  </si>
  <si>
    <t>53-05-32-307-043.000-005</t>
  </si>
  <si>
    <t>Sullivan, Dustin Matthew &amp; Crystal Dawn</t>
  </si>
  <si>
    <t>013-34620-00 WATERMANS LOT 11</t>
  </si>
  <si>
    <t>53-05-32-307-110.000-005</t>
  </si>
  <si>
    <t>013-34630-00 WATERMANS LOT 12</t>
  </si>
  <si>
    <t>53-05-34-425-019.000-005</t>
  </si>
  <si>
    <t>013-35180-00 HIGHLAND HOMES BLK R LOTS 27 &amp; 28</t>
  </si>
  <si>
    <t>53-05-32-307-014.000-005</t>
  </si>
  <si>
    <t>Robertson, Frances</t>
  </si>
  <si>
    <t>013-37910-00 WATERMAN PT LOT 1</t>
  </si>
  <si>
    <t>53-05-32-409-053.000-005</t>
  </si>
  <si>
    <t>Thomas, Cleveland &amp; Dorothy E.</t>
  </si>
  <si>
    <t>013-45020-00 FULLER AND WALDRON LOT 44</t>
  </si>
  <si>
    <t>53-05-32-409-023.000-005</t>
  </si>
  <si>
    <t>013-45030-00 FULLER AND WALDRON PT LOT 46 (46B)</t>
  </si>
  <si>
    <t>53-05-32-307-066.000-005</t>
  </si>
  <si>
    <t>013-50920-00 WATERMANS LOT 100</t>
  </si>
  <si>
    <t>53-05-31-301-056.000-005</t>
  </si>
  <si>
    <t>B &amp; L Communications Inc</t>
  </si>
  <si>
    <t>013-53110-00 MAPLE GROVE BABY FARMS  PT (100' X 115') LOT 9  .26A  (9D)</t>
  </si>
  <si>
    <t>53-05-31-301-088.000-005</t>
  </si>
  <si>
    <t>013-53120-00 Maple Grove Baby Farms  Pt Lot 9  .322 A  (9E)</t>
  </si>
  <si>
    <t>53-11-03-202-010.000-006</t>
  </si>
  <si>
    <t>Baugh, David K Revocable Trust</t>
  </si>
  <si>
    <t>004-00610-00 GRIMES 3RD LOT 26</t>
  </si>
  <si>
    <t>53-00-40-174-013.000-006</t>
  </si>
  <si>
    <t>Cascio, Matthew V</t>
  </si>
  <si>
    <t>004-01740-13 BELLEVISTA SEC 1 LOT 29 (5.70A)</t>
  </si>
  <si>
    <t>53-00-40-297-006.000-006</t>
  </si>
  <si>
    <t>Fiscus-Erickson, Tracie J &amp; Fiscus, Steven R</t>
  </si>
  <si>
    <t>53-00-40-297-523.000-006</t>
  </si>
  <si>
    <t>Logan, Laura</t>
  </si>
  <si>
    <t>53-00-40-298-008.000-006</t>
  </si>
  <si>
    <t>Jesseph, John M</t>
  </si>
  <si>
    <t>004-02980-08 WOODRIDGE PH 2 BLDG 6 UNIT AF-55</t>
  </si>
  <si>
    <t>53-11-22-100-012.000-006</t>
  </si>
  <si>
    <t>Putnam Properties LLC</t>
  </si>
  <si>
    <t>53-00-40-299-312.000-006</t>
  </si>
  <si>
    <t>Wendt, Stephen D</t>
  </si>
  <si>
    <t>004-02993-12 WATER'S EDGE II PHASE II SECTION IV BLDG Z UNIT 144B</t>
  </si>
  <si>
    <t>53-00-40-299-412.000-006</t>
  </si>
  <si>
    <t>Sears, Michael D</t>
  </si>
  <si>
    <t>004-02994-12 COURTYARD @ WATERS EDGE 2 GARAGE 2</t>
  </si>
  <si>
    <t>53-11-03-401-006.000-006</t>
  </si>
  <si>
    <t>Eads, Robert R</t>
  </si>
  <si>
    <t>53-11-01-200-022.000-006</t>
  </si>
  <si>
    <t>Ryan, Matthew W</t>
  </si>
  <si>
    <t>53-11-17-300-020.000-006</t>
  </si>
  <si>
    <t>Largo, Llp</t>
  </si>
  <si>
    <t>53-11-11-200-014.000-006</t>
  </si>
  <si>
    <t>Piper, John R &amp; Helen</t>
  </si>
  <si>
    <t>004-13720-00 PT NW 11-7-1W 1.00A</t>
  </si>
  <si>
    <t>53-10-03-200-002.000-007</t>
  </si>
  <si>
    <t>Wingler, Becky Lee</t>
  </si>
  <si>
    <t>005-00700-00 PT SE NW 3-7-2W 18.501 A Plat 29</t>
  </si>
  <si>
    <t>53-10-17-200-011.000-007</t>
  </si>
  <si>
    <t>Conder, Larry G &amp; Janice M</t>
  </si>
  <si>
    <t>53-10-17-400-002.000-007</t>
  </si>
  <si>
    <t>53-10-17-100-008.000-007</t>
  </si>
  <si>
    <t>53-10-17-300-002.000-007</t>
  </si>
  <si>
    <t>53-10-10-400-004.000-007</t>
  </si>
  <si>
    <t>Magnani, Ricardo D &amp; Beth E</t>
  </si>
  <si>
    <t>53-08-17-402-003.000-008</t>
  </si>
  <si>
    <t>Laughlin, Robert Bryan</t>
  </si>
  <si>
    <t>014-04830-00 PARKER 2ND LOT 6</t>
  </si>
  <si>
    <t>53-08-34-304-007.000-008</t>
  </si>
  <si>
    <t>Hays, Donald L (l / E) &amp; J Margie Trust &amp; Benson, Rhenda G Revocable Trust</t>
  </si>
  <si>
    <t>014-14960-00 SANDERS BLK 29 LOTS 1,2 &amp; 3</t>
  </si>
  <si>
    <t>53-01-42-309-011.000-008</t>
  </si>
  <si>
    <t>014-23090-11 ROLLING HILLS PAIRED HOMES LOT 11</t>
  </si>
  <si>
    <t>53-08-20-100-009.000-008</t>
  </si>
  <si>
    <t>Hortenberry, Anna M</t>
  </si>
  <si>
    <t>014-26380-00 PT E1/2 20-8-1W .25A</t>
  </si>
  <si>
    <t>53-08-11-101-029.000-008</t>
  </si>
  <si>
    <t>Hoffmeister, Datha N</t>
  </si>
  <si>
    <t>014-27690-00 ROLLING HILLS LOT 70</t>
  </si>
  <si>
    <t>53-08-11-101-053.000-008</t>
  </si>
  <si>
    <t>014-27700-00 ROLLING HILLS LOT 71</t>
  </si>
  <si>
    <t>53-08-27-300-016.001-008</t>
  </si>
  <si>
    <t>Washburn, Sara T</t>
  </si>
  <si>
    <t>53-08-27-300-005.001-008</t>
  </si>
  <si>
    <t>Ray, Danny J</t>
  </si>
  <si>
    <t>53-08-03-406-006.000-009</t>
  </si>
  <si>
    <t>Absher, Bryan &amp; Sara Topolgus</t>
  </si>
  <si>
    <t>015-01910-00 WOODSTOCK PLACE LOT 1</t>
  </si>
  <si>
    <t>53-08-08-403-131.000-009</t>
  </si>
  <si>
    <t>Jones, Roland C &amp; Spinelli, Felisa</t>
  </si>
  <si>
    <t>53-01-50-395-000.000-009</t>
  </si>
  <si>
    <t>Bristow, Michael E</t>
  </si>
  <si>
    <t>015-03950-00 SHERWOOD OAKS SEC 6 LOT 337</t>
  </si>
  <si>
    <t>53-01-50-500-001.000-009</t>
  </si>
  <si>
    <t>Bloomington Development Corporation</t>
  </si>
  <si>
    <t>015-05000-01 SPICEWOOD II SECTION 2 .06A</t>
  </si>
  <si>
    <t>53-08-08-102-008.000-009</t>
  </si>
  <si>
    <t>Johnson, Stephanie A</t>
  </si>
  <si>
    <t>53-01-51-018-105.000-009</t>
  </si>
  <si>
    <t>Monroe, County Housing</t>
  </si>
  <si>
    <t>015-10181-05 Autumnview Lot 5</t>
  </si>
  <si>
    <t>53-08-09-104-006.000-009</t>
  </si>
  <si>
    <t>Duke, Gregory E</t>
  </si>
  <si>
    <t>015-15390-00 BARCLAY GARDENS PT LOT 18</t>
  </si>
  <si>
    <t>53-08-09-104-170.000-009</t>
  </si>
  <si>
    <t>Duke, Gregory Edward</t>
  </si>
  <si>
    <t>015-15390-01 BARCLAY GARDENS PT LOT 18</t>
  </si>
  <si>
    <t>53-01-51-608-073.000-009</t>
  </si>
  <si>
    <t>Wei, Jia</t>
  </si>
  <si>
    <t>015-16080-73 GENTRY QUARTERS PH 4 UNIT I-8</t>
  </si>
  <si>
    <t>53-08-16-301-034.200-009</t>
  </si>
  <si>
    <t>BH Walnut Springs LLC</t>
  </si>
  <si>
    <t>015-22042-00 Walnut Springs Condominiums Ph 2 Building G Unit 3200</t>
  </si>
  <si>
    <t>53-08-04-312-043.000-009</t>
  </si>
  <si>
    <t>Tjr Group Llc</t>
  </si>
  <si>
    <t>015-22660-00 Rolling Park Pt Lot 69 (w1/2)</t>
  </si>
  <si>
    <t>53-08-10-108-009.000-009</t>
  </si>
  <si>
    <t>Zhang, Xinkun</t>
  </si>
  <si>
    <t>015-24720-00 SYCAMORE KNOLLS SEC 1 LOT 8</t>
  </si>
  <si>
    <t>53-08-05-301-026.000-009</t>
  </si>
  <si>
    <t>Jones, Jeffrey S</t>
  </si>
  <si>
    <t>015-29111-47 West Pointe 3 Ph 2 Lot 47</t>
  </si>
  <si>
    <t>53-01-53-069-618.000-009</t>
  </si>
  <si>
    <t>Dutch LLC</t>
  </si>
  <si>
    <t>53-08-09-104-013.000-009</t>
  </si>
  <si>
    <t>Midland Cut Stone Co Inc</t>
  </si>
  <si>
    <t>015-36160-00 BARCLAY GARDENS PT LOT 89</t>
  </si>
  <si>
    <t>53-08-09-104-022.000-009</t>
  </si>
  <si>
    <t>015-36170-00 BARCLAY GARDENS PT LOT 90</t>
  </si>
  <si>
    <t>53-08-09-104-144.000-009</t>
  </si>
  <si>
    <t>015-36180-00 BARCLAY GARDENS PT LOT 92</t>
  </si>
  <si>
    <t>53-08-09-104-183.000-009</t>
  </si>
  <si>
    <t>015-36190-00 BARCLAY GARDENS LOT 93 &amp; 92B</t>
  </si>
  <si>
    <t>53-08-09-104-074.000-009</t>
  </si>
  <si>
    <t>015-36200-00 BARCLAY GARDENS LOT 94</t>
  </si>
  <si>
    <t>53-08-09-104-184.000-009</t>
  </si>
  <si>
    <t>015-36210-00 BARCLAY GARDENS LOT 95</t>
  </si>
  <si>
    <t>53-08-09-104-050.000-009</t>
  </si>
  <si>
    <t>015-36220-00 BARCLAY GARDENS LOT 96</t>
  </si>
  <si>
    <t>53-01-54-411-507.000-009</t>
  </si>
  <si>
    <t>Greenlee, Chelsie M &amp; Greenlee, Gary L</t>
  </si>
  <si>
    <t>015-44115-07 Timber Ridge Sec 3 Unit 22b</t>
  </si>
  <si>
    <t>53-08-03-310-002.000-009</t>
  </si>
  <si>
    <t>015-45860-00 LONGWOOD LOT 8</t>
  </si>
  <si>
    <t>53-08-10-110-010.000-009</t>
  </si>
  <si>
    <t>Stampfli, Eric S</t>
  </si>
  <si>
    <t>015-52480-00 SYCAMORE KNOLLS SEC 3 LOT 79</t>
  </si>
  <si>
    <t>53-08-09-104-147.000-009</t>
  </si>
  <si>
    <t>Aca-Jimenez, Marcela</t>
  </si>
  <si>
    <t>53-08-09-104-054.000-009</t>
  </si>
  <si>
    <t>015-54640-00 BARCLAY GARDENS PT LOT 17</t>
  </si>
  <si>
    <t>53-08-15-209-020.000-009</t>
  </si>
  <si>
    <t>Vaughan, Wm H &amp; Beverly S</t>
  </si>
  <si>
    <t>015-57470-00 SHERWOOD OAKS SEC 2 LOT 84</t>
  </si>
  <si>
    <t>53-08-03-203-018.000-009</t>
  </si>
  <si>
    <t>015-62380-00 Hunters Park Lot 53</t>
  </si>
  <si>
    <t>53-12-31-200-014.000-010</t>
  </si>
  <si>
    <t>Hanson, Tina B</t>
  </si>
  <si>
    <t>53-12-16-400-029.000-010</t>
  </si>
  <si>
    <t>Murphy, Robert J</t>
  </si>
  <si>
    <t>53-12-21-400-019.000-010</t>
  </si>
  <si>
    <t>Lewis, Gregory S</t>
  </si>
  <si>
    <t>53-12-19-200-010.000-010</t>
  </si>
  <si>
    <t>Owings, Burtal V.</t>
  </si>
  <si>
    <t>006-02155-00 PT NE NW 19-7-1E 2.50A</t>
  </si>
  <si>
    <t>53-04-24-101-024.000-011</t>
  </si>
  <si>
    <t>Hutslar, Sherri L &amp; Calvert , Brad</t>
  </si>
  <si>
    <t>007-10470-00 KING &amp; STANGER BABY FARMS LOT 14</t>
  </si>
  <si>
    <t>53-00-71-737-500.000-011</t>
  </si>
  <si>
    <t>Hawkins, Wayne</t>
  </si>
  <si>
    <t>007-17375-00 PT S1/2 NE 15-9-2W .40A Plat 124</t>
  </si>
  <si>
    <t>53-04-31-300-009.000-011</t>
  </si>
  <si>
    <t>Bennett, Gary L</t>
  </si>
  <si>
    <t>007-17750-01 PT W1/2 SW 31-9-2W  30.65 A</t>
  </si>
  <si>
    <t>53-04-03-200-001.000-011</t>
  </si>
  <si>
    <t>Aldrich, Jolie K &amp; Birch , Richard R</t>
  </si>
  <si>
    <t>53-04-36-303-066.000-011</t>
  </si>
  <si>
    <t>Munger, Darla Kay</t>
  </si>
  <si>
    <t>007-22300-00 HIGHLAND VILLAGE LOT 83</t>
  </si>
  <si>
    <t>53-04-10-200-074.000-013</t>
  </si>
  <si>
    <t>Staggs, Beth Ann</t>
  </si>
  <si>
    <t>53-04-14-200-020.000-013</t>
  </si>
  <si>
    <t>Hillenburg, Juli A</t>
  </si>
  <si>
    <t>009-04480-00 PT NW NW 14-9-2W .323A &amp; .323A</t>
  </si>
  <si>
    <t>53-04-10-200-201.000-013</t>
  </si>
  <si>
    <t>Sowder, Darlyne L</t>
  </si>
  <si>
    <t>009-07390-00 PT SE NW 10-9-2W .25A &amp; .10A</t>
  </si>
  <si>
    <t>53-04-10-200-168.000-013</t>
  </si>
  <si>
    <t>009-10590-00 PT NW 10-9-2W .25A ( 66'X106.5')</t>
  </si>
  <si>
    <t>53-07-17-100-024.000-014</t>
  </si>
  <si>
    <t>Wilson, Sy T; Wilson, Loren &amp; Wilson, Carol</t>
  </si>
  <si>
    <t>53-07-23-400-008.000-014</t>
  </si>
  <si>
    <t>Graves, Rheba Lynnette &amp; Graves , David Adam</t>
  </si>
  <si>
    <t>53-07-03-400-001.000-014</t>
  </si>
  <si>
    <t>Lee, Sydney</t>
  </si>
  <si>
    <t>010-03560-00 PT SE SE 3-8-1E 2.44A    PLAT 31</t>
  </si>
  <si>
    <t>53-07-07-101-020.000-014</t>
  </si>
  <si>
    <t>Cordon Family Trust</t>
  </si>
  <si>
    <t>010-06860-11 BELLEMEADE LOT 11</t>
  </si>
  <si>
    <t>53-07-07-101-001.000-014</t>
  </si>
  <si>
    <t>53-09-05-400-012.000-015</t>
  </si>
  <si>
    <t>Baumann, Robert Gene Trust</t>
  </si>
  <si>
    <t>016-01420-00 PT SE SE 5-8-2W 3.04A</t>
  </si>
  <si>
    <t>53-09-01-302-025.000-015</t>
  </si>
  <si>
    <t>Seeber, John</t>
  </si>
  <si>
    <t>016-02170-00 CURRY COURT LOT 13</t>
  </si>
  <si>
    <t>53-09-25-300-009.000-015</t>
  </si>
  <si>
    <t>Bastin, Tressie Rhiannon &amp; Bastin, Jeremiah James</t>
  </si>
  <si>
    <t>53-09-28-100-003.000-015</t>
  </si>
  <si>
    <t>OLeary, Michael A. &amp; Sandra J</t>
  </si>
  <si>
    <t>016-04130-00 PT NE NE 28-8-2W 1.23A</t>
  </si>
  <si>
    <t>53-09-13-200-031.000-015</t>
  </si>
  <si>
    <t>Paxton, Martin L</t>
  </si>
  <si>
    <t>016-04220-00 PT NE NW 13-8-2W 1.00A  &amp; 1.00A &amp; 2.98A PLAT 15</t>
  </si>
  <si>
    <t>53-09-28-100-008.000-015</t>
  </si>
  <si>
    <t>Deckard, Jerry W &amp; Deckard, John W</t>
  </si>
  <si>
    <t>016-05380-04 Brooks Type E Tract 2</t>
  </si>
  <si>
    <t>53-09-31-400-008.005-015</t>
  </si>
  <si>
    <t>016-05730-05 Larry Conder Tract 5</t>
  </si>
  <si>
    <t>53-09-31-400-008.006-015</t>
  </si>
  <si>
    <t>016-05730-06 Larry Conder Part Tract 6</t>
  </si>
  <si>
    <t>53-09-21-400-041.000-015</t>
  </si>
  <si>
    <t>Dorman, Patricia Ann</t>
  </si>
  <si>
    <t>016-07610-00 PT SE 21-8-2W .52A</t>
  </si>
  <si>
    <t>53-09-34-100-004.000-015</t>
  </si>
  <si>
    <t>Stewart, Richard E &amp; Terrye J</t>
  </si>
  <si>
    <t>53-09-28-400-011.000-015</t>
  </si>
  <si>
    <t>Prince, Leonard R</t>
  </si>
  <si>
    <t>53-09-16-200-024.000-015</t>
  </si>
  <si>
    <t>White, John R. &amp; Sharon K.</t>
  </si>
  <si>
    <t>016-13150-00 PT W1/2 NW 16-8-2W 1.00A</t>
  </si>
  <si>
    <t>53-09-14-300-011.000-015</t>
  </si>
  <si>
    <t>Martin, James R &amp; Martin, Donna J</t>
  </si>
  <si>
    <t>016-16530-00 PT NE SW 14-8-2W .43A</t>
  </si>
  <si>
    <t>53-09-34-200-005.000-015</t>
  </si>
  <si>
    <t>Lawson, Mona &amp; Moore, John &amp; Moore, Daniel &amp; Hamilton, Shelley</t>
  </si>
  <si>
    <t>016-18130-00 PT W1/2 NW 34-8-2W 2.00A</t>
  </si>
  <si>
    <t>53-09-13-106-042.000-015</t>
  </si>
  <si>
    <t>Strole, Jesse</t>
  </si>
  <si>
    <t xml:space="preserve">016-21890-00 VAN BUREN PARK 8TH LOT 341_x000D_
</t>
  </si>
  <si>
    <t>53-09-28-100-012.000-015</t>
  </si>
  <si>
    <t>Rogers, Lillian M.</t>
  </si>
  <si>
    <t>016-22490-01 PT NW NE 28-8-2W 4.63A</t>
  </si>
  <si>
    <t>53-09-22-203-015.000-015</t>
  </si>
  <si>
    <t>Crain, Andrea C &amp; Trevor C</t>
  </si>
  <si>
    <t>016-23420-00 JERDEN MEADOWS PH I PT LOT 2</t>
  </si>
  <si>
    <t>53-09-26-200-010.000-015</t>
  </si>
  <si>
    <t>Thomas, Cleveland Sr</t>
  </si>
  <si>
    <t>53-09-36-300-011.000-015</t>
  </si>
  <si>
    <t>Blackketter, Craig Marshall &amp; Richard E</t>
  </si>
  <si>
    <t>53-09-32-200-012.000-015</t>
  </si>
  <si>
    <t>Smith, Charles Ray; Archer, Barbara Louise Smith; Hoffman, Rosemary Smith; &amp; English, Tom</t>
  </si>
  <si>
    <t>53-09-23-200-016.000-015</t>
  </si>
  <si>
    <t>Sparks, Ellen Patten</t>
  </si>
  <si>
    <t>016-26520-00 PT SE NW 23-8-2W 1.60A</t>
  </si>
  <si>
    <t>53-09-21-400-010.000-015</t>
  </si>
  <si>
    <t>016-27240-00 PT W1/2 SE 21-8-2W .74A   PLAT 44</t>
  </si>
  <si>
    <t>53-09-24-200-014.000-015</t>
  </si>
  <si>
    <t>Deckard, Marty</t>
  </si>
  <si>
    <t>016-27960-02 PT NW 24-8-2W 5.06A</t>
  </si>
  <si>
    <t>53-09-13-200-012.000-015</t>
  </si>
  <si>
    <t>Logan, Laura A &amp; Patricia A</t>
  </si>
  <si>
    <t>53-09-13-103-041.000-015</t>
  </si>
  <si>
    <t>Weaver, Brian S.</t>
  </si>
  <si>
    <t>016-29850-00 VAN BUREN PARK 1ST LOT 8</t>
  </si>
  <si>
    <t>53-09-16-200-018.000-015</t>
  </si>
  <si>
    <t>016-30210-00 PT W1/2 NW 16-8-2W 1.00A</t>
  </si>
  <si>
    <t>53-02-27-200-009.000-017</t>
  </si>
  <si>
    <t>Fox, Galen A. &amp; Fox Bradley D.</t>
  </si>
  <si>
    <t>53-02-23-200-003.000-017</t>
  </si>
  <si>
    <t>Richardson, Joana E</t>
  </si>
  <si>
    <t>53-02-24-300-013.000-017</t>
  </si>
  <si>
    <t>McGhehey, Brandon A &amp; Jenny Marie</t>
  </si>
  <si>
    <t>53-02-27-200-011.000-017</t>
  </si>
  <si>
    <t>Fox, Galen &amp; Fox Steven D.</t>
  </si>
  <si>
    <t>53-02-26-401-008.002-017</t>
  </si>
  <si>
    <t>Blake, Dan R &amp; Mary C</t>
  </si>
  <si>
    <t>011-03700-00 D &amp; M Blake Lot 2</t>
  </si>
  <si>
    <t>53-02-13-300-001.000-017</t>
  </si>
  <si>
    <t>Fulford, James Dale</t>
  </si>
  <si>
    <t>011-03820-02 PT SW SW 13-10-1W 1.05A</t>
  </si>
  <si>
    <t>53-02-17-300-002.000-017</t>
  </si>
  <si>
    <t>Jolly, Fred C. &amp; Deborah A.</t>
  </si>
  <si>
    <t>011-03920-00 PT SE SW 17-10-1W 1.00A</t>
  </si>
  <si>
    <t>53-02-22-300-009.000-017</t>
  </si>
  <si>
    <t>Marsh, Joel B Trust W/l/e &amp; Virginia B</t>
  </si>
  <si>
    <t>53-02-33-201-002.000-017</t>
  </si>
  <si>
    <t>Sample, Lynn A</t>
  </si>
  <si>
    <t>011-07660-02 SAMPLE ESTATES LOT 2 (2.11A)</t>
  </si>
  <si>
    <t>53-02-16-400-013.000-017</t>
  </si>
  <si>
    <t>Hedin, Mark A &amp; Hedin, Anne M</t>
  </si>
  <si>
    <t>53-02-27-200-003.000-017</t>
  </si>
  <si>
    <t>Fox, Galen A &amp; Fox , Steven Douglas</t>
  </si>
  <si>
    <t>53-03-06-400-007.000-001</t>
  </si>
  <si>
    <t>Northrup, Joseph Alan &amp; Northrup, Kenneth Lee</t>
  </si>
  <si>
    <t>001-00500-00 PT SE 6-10-2W 1.00A   PLAT 25</t>
  </si>
  <si>
    <t>9216 W Wolf Mountain Rd_x000D_, Gosport IN  47433-9503</t>
  </si>
  <si>
    <t>001-02370-00 PT SE SE 7-10-2W .70A PLAT 27</t>
  </si>
  <si>
    <t>9216 W Wolf Mountain Rd_x000D_, Gosport IN 47433-9503</t>
  </si>
  <si>
    <t>5275 W Cowden Rd_x000D_, Ellettsville IN  47429-9325</t>
  </si>
  <si>
    <t>001-03140-01 PT NE SW 35-10-2W 5.00A PLAT 54</t>
  </si>
  <si>
    <t>5275 W Cowden Rd_x000D_, Ellettsville IN 47429-9325</t>
  </si>
  <si>
    <t>5560 W State Rd 48_x000D_, Bloomington IN  47404</t>
  </si>
  <si>
    <t>001-03710-01 PT NW NW 21-10-2W 1.03A PLAT 29</t>
  </si>
  <si>
    <t>7949 W Walker Ln_x000D_, Ellettsville IN 47429-9528</t>
  </si>
  <si>
    <t>7908 N Mt Tabor Rd_x000D_, Ellettsville IN  47429-9548</t>
  </si>
  <si>
    <t>001-04560-03 PT NE NW 27-10-2W 1.83A PLAT 105</t>
  </si>
  <si>
    <t>N Mt Tabor Rd_x000D_, Ellettsville IN 47429</t>
  </si>
  <si>
    <t>6979 W Alfred Ln_x000D_ Ellettsville IN  47429-9356</t>
  </si>
  <si>
    <t>6979 W Alfred Ln_x000D_, Ellettsville IN 47429-9356</t>
  </si>
  <si>
    <t>4190 W Brown Rd_x000D_, Ellettsville IN  47429-9525</t>
  </si>
  <si>
    <t>001-05940-00 PT SW NW 12-10-2W 4.50A PLAT 27</t>
  </si>
  <si>
    <t>4190 W Brown Rd_x000D_, Ellettsville IN 47429-9525</t>
  </si>
  <si>
    <t>2610 Denison St_x000D_, Indianapolis IN  46241-5644</t>
  </si>
  <si>
    <t>001-07960-00 PT NE 5-10-2W 6.54A  PLAT 34</t>
  </si>
  <si>
    <t>N Moon Rd_x000D_, Gosport IN 47433</t>
  </si>
  <si>
    <t>10570 Dogwood Lane_x000D_, Poland IN  47868</t>
  </si>
  <si>
    <t>001-08420-00 PT NW 3-10-2W 38.34A PLAT 30</t>
  </si>
  <si>
    <t>W Wampler Rd_x000D_, Gosport IN 47433</t>
  </si>
  <si>
    <t>6540 W Wampler Rd_x000D_, Gosport IN  47433-9519</t>
  </si>
  <si>
    <t>001-08420-03 PT SE NW 3-10-2W 3.42A PLAT 27</t>
  </si>
  <si>
    <t>6540 W Wampler Rd_x000D_, Gosport IN 47433-9519</t>
  </si>
  <si>
    <t>PO Box 244_x000D_, Stinesville IN  47464-0244</t>
  </si>
  <si>
    <t>8215 N Hotel St_x000D_, Stinesville IN 47464</t>
  </si>
  <si>
    <t>PO Box 187_x000D_, Stinesville IN  47464-0187</t>
  </si>
  <si>
    <t>8146 N Market St_x000D_, Stinesville IN 47464</t>
  </si>
  <si>
    <t>PO Box 144_x000D_, Stinesville IN  47464</t>
  </si>
  <si>
    <t>002-00940-00 PT SE SE 17-10-2W .36A PLAT 56</t>
  </si>
  <si>
    <t>8277  W Elm St_x000D_, Stinesville IN 47464</t>
  </si>
  <si>
    <t>301 W Lincoln Ave_x000D_, Mount Vernon IN  47620-1251</t>
  </si>
  <si>
    <t>N Columbia Ave_x000D_, Stinesville IN 47464</t>
  </si>
  <si>
    <t>PO Box 104_x000D_, Stinesville IN  47464</t>
  </si>
  <si>
    <t>8533 W Middle St_x000D_, Stinesville IN 47464</t>
  </si>
  <si>
    <t>7900 N Shilo Rd_x000D_, Unionville IN  47468-9785</t>
  </si>
  <si>
    <t>7922 N Shilo Rd_x000D_, Unionville IN 47468-9785</t>
  </si>
  <si>
    <t>6298 E State Road 45_x000D_, Bloomington IN  47408-9648</t>
  </si>
  <si>
    <t>003-06080-00 PT W1/2 18-9-1E 45.51A  PLAT 7</t>
  </si>
  <si>
    <t>E State Road 45_x000D_, Bloomington IN 47408</t>
  </si>
  <si>
    <t>PO Box 1601_x000D_, Bloomington IN  47402</t>
  </si>
  <si>
    <t>5525 E Ariel  Way_x000D_, Bloomington IN 47408</t>
  </si>
  <si>
    <t>Po Box 1601_x000D_, Bloomington IN  47402</t>
  </si>
  <si>
    <t>5520  E Ariel Way, Bloomington IN 47408</t>
  </si>
  <si>
    <t>4068 W. 700 S, Shelbyville IN  46176</t>
  </si>
  <si>
    <t>9426 N Gray Ave_x000D_, Unionville IN 47468</t>
  </si>
  <si>
    <t>49 Carey Ln_x000D_, Freedom ME  04941-3103</t>
  </si>
  <si>
    <t>003-10190-00 PT NW SW 17-10-1E 10.98A PLAT #14</t>
  </si>
  <si>
    <t>4314 E Farr Rd_x000D_, Bloomington IN 47408-9716</t>
  </si>
  <si>
    <t>4297 E Farr Rd_x000D_, Bloomington IN  47408-9769</t>
  </si>
  <si>
    <t>4297 E Farr Rd_x000D_, Bloomington IN 47408-9769</t>
  </si>
  <si>
    <t>8893 E Southshore Dr_x000D_, Unionville IN  47468-9791</t>
  </si>
  <si>
    <t>8893 E Southshore Dr_x000D_, Unionville IN 47468-9791</t>
  </si>
  <si>
    <t>30 Stoneybrook Rd_x000D_, Hampden ME  04444-1623</t>
  </si>
  <si>
    <t>003-15140-00 PT NW SE 15-9-1E 1.00 PLAT 15</t>
  </si>
  <si>
    <t>N Brummetts Creek Rd_x000D_, Bloomington IN 47408</t>
  </si>
  <si>
    <t>1261 E Sample Road_x000D_, Bloomington IN  47408</t>
  </si>
  <si>
    <t>003-15310-00 PT NE NE 9-9-1E .94A  MOBILE HOME ON REAL EST</t>
  </si>
  <si>
    <t>6164 N Shuffle Creek Rd_x000D_ Unionville IN 47468</t>
  </si>
  <si>
    <t>1261 E Sample Rd_x000D_, Bloomington IN  47408</t>
  </si>
  <si>
    <t>N Shuffle Creek Rd, Bloomington IN 47408</t>
  </si>
  <si>
    <t>1117 N College Ave Suite E_x000D_, Bloomington IN  47404</t>
  </si>
  <si>
    <t>6847 N Thompson Ridge Rd_x000D_, Bloomington IN 47404-9692</t>
  </si>
  <si>
    <t>117 N College Ave Suite E_x000D_, Bloomington IN  47404</t>
  </si>
  <si>
    <t>513 W Wylie Rd_x000D_, Bloomington IN 47403</t>
  </si>
  <si>
    <t>3434 N Russell Road_x000D_, Bloomington IN  47408</t>
  </si>
  <si>
    <t>3434 N Russell Rd_x000D_, Bloomington IN 47408</t>
  </si>
  <si>
    <t>4884 E Bethel Ln_x000D_, Bloomington IN  47408-9604</t>
  </si>
  <si>
    <t>4690 N Happy Hollow Rd_x000D_, Bloomington IN 47408</t>
  </si>
  <si>
    <t>4809 E Ridgewood Dr_x000D_, Bloomington IN  47401</t>
  </si>
  <si>
    <t>S Lori Ln_x000D_, Bloomington IN 47403</t>
  </si>
  <si>
    <t>012-23380-01 PT SE SE 36-9-1W 1.73A PLAT 81</t>
  </si>
  <si>
    <t>3888 N Maple Grove Rd_x000D_, Bloomington IN  47404</t>
  </si>
  <si>
    <t>012-28220-00 PT NE NE 19-9-1W 2.70A PLAT 6</t>
  </si>
  <si>
    <t>3888 N Maple Grove Rd_x000D_, Bloomington IN 47408</t>
  </si>
  <si>
    <t>3888 N Maple Grove Rd_x000D_, Bloomington IN  47404-9322</t>
  </si>
  <si>
    <t>012-28220-02 PT NE NE 19-9-1W 1.58A PLAT 135</t>
  </si>
  <si>
    <t>N Maple Grove Rd_x000D_, Bloomington IN 47404</t>
  </si>
  <si>
    <t>PO Box 1601_x000D_, Bloomington IN  47402-1601</t>
  </si>
  <si>
    <t>013-14170-01 ORIGINAL PLAT PT 105 .035A (21'X 72') PLAT 105D</t>
  </si>
  <si>
    <t>405 E 4th St_x000D_, Bloomington IN 47408-4002</t>
  </si>
  <si>
    <t>714 W 13th St_x000D_, Bloomington IN  47404-3306</t>
  </si>
  <si>
    <t>W 15th St_x000D_, Bloomington IN 47404</t>
  </si>
  <si>
    <t>1000 W Briarcliff Dr_x000D_, Bloomington IN  47404-1708</t>
  </si>
  <si>
    <t>1000 W Briarcliff Dr_x000D_, Bloomington IN 47404-1708</t>
  </si>
  <si>
    <t>5607 Calais Ct_x000D_, Bloomington IN  47401-8601</t>
  </si>
  <si>
    <t>830 W Kirkwood Ave_x000D_, Bloomington IN 47404</t>
  </si>
  <si>
    <t>3005 Wolf Lair Ct_x000D_, New Albany IN  47150</t>
  </si>
  <si>
    <t>013-19590-00 PT OUTLOT 117  122 X 81'</t>
  </si>
  <si>
    <t>N Maple St_x000D_, Bloomington IN 47404</t>
  </si>
  <si>
    <t>815 N Jackson St_x000D_, Bloomington IN  47404</t>
  </si>
  <si>
    <t>815 N Jackson St_x000D_, Bloomington IN 47404-3427</t>
  </si>
  <si>
    <t>PO BOx 1601_x000D_, Bloomington IN  47402</t>
  </si>
  <si>
    <t>513 W 7th St_x000D_, Bloomington IN 47404</t>
  </si>
  <si>
    <t>836 W 6th St_x000D_, Bloomington IN 47404-3634</t>
  </si>
  <si>
    <t>890 Flintridge Ave_x000D_, La Canada Flintridge CA  91011-4029</t>
  </si>
  <si>
    <t>1406 W 6th St_x000D_, Bloomington IN 47404</t>
  </si>
  <si>
    <t>3104 N Browncliff Ln_x000D_, Bloomington IN  47408-1320</t>
  </si>
  <si>
    <t>3104 N Browncliff Ln_x000D_, Bloomington IN 47408-1320</t>
  </si>
  <si>
    <t>1301 W 8th St_x000D_, Bloomington IN  47404</t>
  </si>
  <si>
    <t>1301 W 8th St_x000D_, Bloomington IN 47404-2833</t>
  </si>
  <si>
    <t>1700 N Lincoln St_x000D_, Bloomington IN  47408</t>
  </si>
  <si>
    <t>1700 N Lincoln St_x000D_, Bloomington IN 47408-1546</t>
  </si>
  <si>
    <t>906 W 12th Ct_x000D_, Bloomington IN  47404-3316</t>
  </si>
  <si>
    <t>906 W 12th Ct_x000D_, Bloomington IN 47404-3316</t>
  </si>
  <si>
    <t>3420 E Grandview Dr_x000D_, Bloomington IN  47408-2718</t>
  </si>
  <si>
    <t>3420 E Grandview Dr_x000D_, Bloomington IN 47408-2718</t>
  </si>
  <si>
    <t>610 N Summit St_x000D_, Bloomington IN 47404-3283</t>
  </si>
  <si>
    <t>2912 State Ferry Rd_x000D_, Solsberry IN  47459</t>
  </si>
  <si>
    <t>231 N Adams St_x000D_, Bloomington IN 47404-3600</t>
  </si>
  <si>
    <t>233 N Adams St_x000D_, Bloomington IN 47404-3600</t>
  </si>
  <si>
    <t>212 S Roosevelt St_x000D_, Bloomington IN 47408</t>
  </si>
  <si>
    <t>1306 W Kirkwood Ave_x000D_, Bloomington IN  47404-5062</t>
  </si>
  <si>
    <t>1306 W Kirkwood Ave_x000D_, Bloomington IN 47404-5062</t>
  </si>
  <si>
    <t>1021 W 7th St_x000D_, Bloomington IN  47404-3649</t>
  </si>
  <si>
    <t>1021 W 7th St_x000D_, Bloomington IN 47404-3649</t>
  </si>
  <si>
    <t>1633 W 8th St_x000D_, Bloomington IN 47404-2839</t>
  </si>
  <si>
    <t>2520 W 3rd St_x000D_, Bloomington IN  47404-5225</t>
  </si>
  <si>
    <t>S Yancy Ln_x000D_, Bloomington IN 47404</t>
  </si>
  <si>
    <t>2520 W 3rd St_x000D_, Bloomington IN 47404-5235</t>
  </si>
  <si>
    <t>205 N Kimble Dr_x000D_, Bloomington IN  47404-2820</t>
  </si>
  <si>
    <t>E Smithville Rd_x000D_, BLOOMINGTON IN 47401</t>
  </si>
  <si>
    <t>8313 S Ashley Ave_x000D_, Bloomington IN  47401-8900</t>
  </si>
  <si>
    <t>8318 S Ashley Ave_x000D_, Bloomington IN 47401-8900</t>
  </si>
  <si>
    <t>9420 S Lake Ridge Dr #108_x000D_, Bloomington IN  47401</t>
  </si>
  <si>
    <t>004-02970-06 WOODRIDGE PH 4 BLDG 11  UNIT AL-108</t>
  </si>
  <si>
    <t>9420 S Lake Ridge Dr_x000D_, Bloomington IN 47401-9505</t>
  </si>
  <si>
    <t>4214 W Red Rock Rd_x000D_, Bloomington IN  47403</t>
  </si>
  <si>
    <t>004-02975-23 HARBOUR POINTE PH 1 SEC 4 UNIT B-29</t>
  </si>
  <si>
    <t>9766 S Harbour Pointe Dr_x000D_, Bloomington IN 47401</t>
  </si>
  <si>
    <t>641 W Fairway_x000D_, Bloomington IN  47403</t>
  </si>
  <si>
    <t>9314 S Lake Ridge Dr_x000D_, Bloomington IN 47401-9503</t>
  </si>
  <si>
    <t>4941 N Saint Patricks Ct_x000D_, Bloomington IN  47404</t>
  </si>
  <si>
    <t>004-02985-39 PT SW NE 22-7-1W .529A PLAT 62</t>
  </si>
  <si>
    <t>9231 S Pointe Lasalles Dr A &amp;_x000D_ B, Bloomington IN 47401</t>
  </si>
  <si>
    <t>899 S college mall Rd_x000D_, Bloomington IN  47401</t>
  </si>
  <si>
    <t>9649 S Lake Ridge Dr_x000D_, Bloomington IN 47401</t>
  </si>
  <si>
    <t>PO BOX 3_x000D_, Smithville IN  47458</t>
  </si>
  <si>
    <t>S Lake Ridge Dr_x000D_, Bloomington IN 47401</t>
  </si>
  <si>
    <t>1842 E Smithville Rd_x000D_, Bloomington IN  47401</t>
  </si>
  <si>
    <t>004-05640-00 SMITHVILLE LOT 36 CREDIT FOR REDUCED VALUE</t>
  </si>
  <si>
    <t>S Chestnut St_x000D_, Smithville IN 47458</t>
  </si>
  <si>
    <t>9596 S Lake Ridge Dr Unit 159_x000D_, Bloomington IN  47401-8486</t>
  </si>
  <si>
    <t>004-07220-00 PT NW NW 1-7-1W 3.11A PLAT 35</t>
  </si>
  <si>
    <t>4192 E Ramp Creek Rd_x000D_, Bloomington IN 47402</t>
  </si>
  <si>
    <t>53 Public Sq_x000D_, Salem IN  47167-2056</t>
  </si>
  <si>
    <t>004-12220-00 PT NE SW 17-7-1W .05A PLAT 181</t>
  </si>
  <si>
    <t>W Cedar Bluff Rd, Bloomington IN 47403</t>
  </si>
  <si>
    <t>C/o Jeanie Piper Love_x000D_, 2335 Bretton Dr, Cincinnati OH  45244-3729</t>
  </si>
  <si>
    <t>E Will Sowders Rd_x000D_, Bloomington IN 47401</t>
  </si>
  <si>
    <t>6620 W Duvall Rd_x000D_, Bloomington IN  47403-8992</t>
  </si>
  <si>
    <t>6620 W Duvall Rd_x000D_, Bloomington IN 47403-8992</t>
  </si>
  <si>
    <t>6510 S Breeden Rd_x000D_, Bloomington IN  47403-9500</t>
  </si>
  <si>
    <t>005-01330-00 SE NW 17-7-2W 40.00A PLAT 5</t>
  </si>
  <si>
    <t>8515 W Crum Rd_x000D_, Bloomington IN 47404</t>
  </si>
  <si>
    <t>005-01335-00 NW SE 17-7-2W 40.00A PLAT 9</t>
  </si>
  <si>
    <t>W Crum Rd_x000D_, Bloomington IN 47403</t>
  </si>
  <si>
    <t>005-01335-01 PT SW NE 17-7-2W 23.84A PLAT 18</t>
  </si>
  <si>
    <t>005-01340-00 PT NE SW 17-7-2W 25.00A PLAT 8</t>
  </si>
  <si>
    <t>7801 S Harmony Rd_x000D_, Bloomington IN  47403-9453</t>
  </si>
  <si>
    <t>005-04350-00 PT NW SE 10-7-2W .42A PLAT 12</t>
  </si>
  <si>
    <t>7801 S Harmony Rd_x000D_, Bloomington IN 47403-9453</t>
  </si>
  <si>
    <t>5000 White River Dr_x000D_, Bloomington IN  47404</t>
  </si>
  <si>
    <t>511 W San Juan Dr_x000D_, Bloomington IN 47403-4385</t>
  </si>
  <si>
    <t>C/o Sharon Gill Kolasinski_x000D_, 3778 W Brown Rd_x000D_, Ellettsville IN  47429</t>
  </si>
  <si>
    <t>6189 S Fairfax Rd_x000D_, Bloomington IN 47401</t>
  </si>
  <si>
    <t>8318 S Ashley Ave_x000D_, Bloomington IN  47401-8900</t>
  </si>
  <si>
    <t>2130 S Smith Rd_x000D_, Bloomington IN 47401-8916</t>
  </si>
  <si>
    <t>7503 Walnut Ave_x000D_, Hammond IN  46324-3110</t>
  </si>
  <si>
    <t>4808 S Rogers St_x000D_, Bloomington IN 47403-4838</t>
  </si>
  <si>
    <t>1460 S Smith Rd_x000D_, Bloomington IN  47401-8913</t>
  </si>
  <si>
    <t>S Smith Rd_x000D_, Bloomington IN 47408</t>
  </si>
  <si>
    <t>5645 S Beverly Ct_x000D_, Bloomington IN  47401</t>
  </si>
  <si>
    <t>014-32205-01 PT NE SW 27-8-1W .034A PLAT 332</t>
  </si>
  <si>
    <t>S Beverly Ct_x000D_, Bloomington IN 47401</t>
  </si>
  <si>
    <t>5885 S Fairfax Rd_x000D_, Bloomington IN  47401-9342</t>
  </si>
  <si>
    <t>014-36340-01 PT SW SW 27-8-1W .23A PLAT 389 (388 &amp; 390)</t>
  </si>
  <si>
    <t>5885 S Fairfax Rd_x000D_, Bloomington IN 47401</t>
  </si>
  <si>
    <t>1419 S Sare Rd_x000D_, Bloomington IN  47401</t>
  </si>
  <si>
    <t>2104 E Woodstock Place, Bloomington IN 47401-6159</t>
  </si>
  <si>
    <t>2300 S Brown Ave_x000D_, Bloomington IN  47403</t>
  </si>
  <si>
    <t>2300 S Brown Ave_x000D_, Bloomington IN 47403-3307</t>
  </si>
  <si>
    <t>1333 E Browning Ct_x000D_, Bloomington IN  47401-8726</t>
  </si>
  <si>
    <t>1333 E Browning Ct_x000D_, Bloomington IN 47401-8726</t>
  </si>
  <si>
    <t>509 E 3rd St_x000D_, Bloomington IN  47401-3654</t>
  </si>
  <si>
    <t>S Buttonwood Ln_x000D_, Bloomington IN 47401</t>
  </si>
  <si>
    <t>700 W Cherokee Dr_x000D_, Bloomington IN  47403</t>
  </si>
  <si>
    <t>W Cherokee Dr_x000D_, Bloomington IN 47403</t>
  </si>
  <si>
    <t>PO Box 511_x000D_, Bloomington IN  47402-0511</t>
  </si>
  <si>
    <t>913 W Cardinal Ct_x000D_, Bloomington IN 47403-9006</t>
  </si>
  <si>
    <t>6840 E Duke Rd_x000D_, Bloomington IN  47401-9132</t>
  </si>
  <si>
    <t>S Huntington Dr_x000D_, Bloomington IN 47401</t>
  </si>
  <si>
    <t>1511 S Huntington Dr_x000D_, Bloomington IN 47401-6616</t>
  </si>
  <si>
    <t>360 E South Water St_x000D_, Chicago IL  60601</t>
  </si>
  <si>
    <t>1376 S College Mall Rd_x000D_, Bloomington IN 47401-6100</t>
  </si>
  <si>
    <t>770 3rd Ave SW_x000D_, Carmel IN  46032-2036</t>
  </si>
  <si>
    <t>3200 S Walnut Springs Dr_x000D_, Bloomington IN 47401</t>
  </si>
  <si>
    <t>404 E Grimes Ln_x000D_, Bloomington IN 47401-5948</t>
  </si>
  <si>
    <t>2225 E Queens Way_x000D_, Bloomington IN  47401</t>
  </si>
  <si>
    <t>2225 E Queens Way_x000D_, Bloomington IN 47401-6847</t>
  </si>
  <si>
    <t>Pendragon Properties_x000D_, 3929 W Roll Ave, Bloomington IN  47403-3181</t>
  </si>
  <si>
    <t>806 S West Pointe Ct_x000D_, Bloomington IN 47401</t>
  </si>
  <si>
    <t>1712 Pioneer Ave Ste 895_x000D_, Cheyenne WY  82001-4406</t>
  </si>
  <si>
    <t>015-30696-18 BROOKSTONE TRACT A ANNEXED 3-1-97 FROM 014-30696-18</t>
  </si>
  <si>
    <t>S Daniel St_x000D_, Bloomington IN 47401</t>
  </si>
  <si>
    <t>1600 S Huntington Dr_x000D_, Bloomington IN  47401-6619</t>
  </si>
  <si>
    <t>S Park Ave_x000D_, Bloomington IN 47401</t>
  </si>
  <si>
    <t>E Thorton Dr_x000D_, Bloomington IN 47401</t>
  </si>
  <si>
    <t>E Thornton Dr_x000D_, Bloomington IN 47401</t>
  </si>
  <si>
    <t>575 E Graham Place_x000D_, Bloomington IN  47401</t>
  </si>
  <si>
    <t>575 E Graham Place_x000D_, Bloomington IN 47401-4533</t>
  </si>
  <si>
    <t>1801 E Hillside Dr_x000D_, Bloomington IN 47401-6610</t>
  </si>
  <si>
    <t>2017 S Montclair Avenue_x000D_, Bloomington IN  47401</t>
  </si>
  <si>
    <t>2017 S Montclair Ave_x000D_, Bloomington IN 47401-6811</t>
  </si>
  <si>
    <t>1004 E Thornton Dr_x000D_, Bloomington IN  47401-6634</t>
  </si>
  <si>
    <t>015-54370-01 24'X 144' VAC RR PT NE 9-8-1W .08A</t>
  </si>
  <si>
    <t>1509 E Elliston Dr_x000D_, Bloomington IN  47401-8611</t>
  </si>
  <si>
    <t>1509 E Elliston Dr_x000D_, Bloomington IN 47401-8611</t>
  </si>
  <si>
    <t>512 S Eastside Dr_x000D_, Bloomington IN 47401-5255</t>
  </si>
  <si>
    <t>14467 331 Business_x000D_, Freeport FL  32439-0210</t>
  </si>
  <si>
    <t>006-00450-00 PT SE NW 31-7-1E 18.55A PLAT 12</t>
  </si>
  <si>
    <t>S Chapel Hill Rd_x000D_, Heltonville IN 47436</t>
  </si>
  <si>
    <t>8363 S St Rd 446_x000D_, Bloomington IN  47401-9183</t>
  </si>
  <si>
    <t>8363 S State Road 446_x000D_, Bloomington IN 47401-9183</t>
  </si>
  <si>
    <t>C/O Helene Lewis_x000D_, 4111 W Vernal Pike Trlr 81_x000D_, Bloomington IN  47404-2570</t>
  </si>
  <si>
    <t>006-01640-00 PT SE SE 21-7-1E 1.00A PLAT 39</t>
  </si>
  <si>
    <t>9059 S Chapel Hill Rd_x000D_, Heltonville IN 47436-9609</t>
  </si>
  <si>
    <t>C/o Sarah Sue Garner_x000D_, 214 W Stop 11 Rd_x000D_, Indianapolis IN  46217-4227</t>
  </si>
  <si>
    <t>E Hardin Ridge Rd_x000D_, Heltonville IN 47436</t>
  </si>
  <si>
    <t>1102 S Woodside Dr_x000D_, Bloomington IN  47403-4563</t>
  </si>
  <si>
    <t>3322 N Smith Pike_x000D_, Bloomington IN 47404-1124</t>
  </si>
  <si>
    <t>701 S Greenleaf Ct Apt D, _x000D_Bloomington IN  47403-5858</t>
  </si>
  <si>
    <t>4195 N Hartstrait Rd_x000D_, Bloomington IN 47404-9317</t>
  </si>
  <si>
    <t>9871 S State Road 43_x000D_, Solsberry IN  47459-8000</t>
  </si>
  <si>
    <t>9871 W State Road 43_x000D_, Solsberry IN 47459-8000</t>
  </si>
  <si>
    <t>7052 W Maple Grove Rd_x000D_, Ellettsville IN  47429-9621</t>
  </si>
  <si>
    <t>007-20660-00 PT SW NW 3-9-2W 1.00A PLAT 45</t>
  </si>
  <si>
    <t>7052 W Maple Grove Rd_x000D_, Ellettsville IN 47429-9621</t>
  </si>
  <si>
    <t>4063 W Grand Ave_x000D_, Bloomington IN  47404-4814</t>
  </si>
  <si>
    <t>4063 W Grand Ave_x000D_, Bloomington IN 47404-4814</t>
  </si>
  <si>
    <t>431 S Sale St_x000D_, Ellettsville IN  47429-1415</t>
  </si>
  <si>
    <t>009-04150-00 PT NW 10-9-2W .37A PLAT 39</t>
  </si>
  <si>
    <t>431 S Sale St_x000D_, Ellettsville IN 47429</t>
  </si>
  <si>
    <t>5675 W St Rd 46_x000D_, Bloomington IN  47404</t>
  </si>
  <si>
    <t>5675 W State Road 46_x000D_, Bloomington IN 47404</t>
  </si>
  <si>
    <t>114 W Temperance St_x000D_, Ellettsville IN  47429-1531</t>
  </si>
  <si>
    <t>104 W Temperance St_x000D_, Ellettsville IN 47429-1531</t>
  </si>
  <si>
    <t>108 W Temperance St_x000D_, Ellettsville IN 47429-1531</t>
  </si>
  <si>
    <t>6715 E Gross Rd_x000D_, Bloomington IN  47401</t>
  </si>
  <si>
    <t>010-02310-00 PT NW NE 17-8-1E 1.00A PLAT 39</t>
  </si>
  <si>
    <t>6715 E Gross Rd_x000D_, Bloomington IN 47401-9198</t>
  </si>
  <si>
    <t>9990 Gilmore Ridge Rd_x000D_, Nashville IN  47448-9731</t>
  </si>
  <si>
    <t>010-02690-00 PT SE SE 23-8-1E 1.52A PLAT 15</t>
  </si>
  <si>
    <t>E Gilmore Ridge Rd_x000D_, Nashville IN 47448</t>
  </si>
  <si>
    <t>470 N Brummetts Creek Rd_x000D_, Bloomington IN  47408</t>
  </si>
  <si>
    <t>470 N Brummetts Creek Rd_x000D_, Bloomington IN 47408</t>
  </si>
  <si>
    <t>C/O Melissa A. Cordon Trustee_x000D_, 5634 E Normandie Ct_x000D_, Bloomington IN  47401-8602</t>
  </si>
  <si>
    <t>5634 E Normandie Ct_x000D_, Bloomington IN 47401</t>
  </si>
  <si>
    <t>C/O Melissa S Cordon Trustee_x000D_, 5634 E Normandie Ct_x000D_, Bloomington IN  47401-8602</t>
  </si>
  <si>
    <t>010-06860-25 BELLEMEADE PT LOT 9  (1.43A) PLAT L9B</t>
  </si>
  <si>
    <t>S Bellemeade Ave_x000D_, Bloomington IN 47401</t>
  </si>
  <si>
    <t>8044 W Rice Rd_x000D_, Bloomington IN  47403-9627</t>
  </si>
  <si>
    <t>8044 W Rice Rd_x000D_, Bloomington IN 47403-9627</t>
  </si>
  <si>
    <t>PO Box 366_x000D_, Bloomington IN  47402-0366</t>
  </si>
  <si>
    <t>W Curry Ct_x000D_, Bloomington IN 47403</t>
  </si>
  <si>
    <t>5715 S Leonard Springs Rd_x000D_, Bloomington IN  47403-9031</t>
  </si>
  <si>
    <t>016-02550-00 PT NW SW 25-8-2W 5.00A PLAT 48</t>
  </si>
  <si>
    <t>5715 S Leonard Springs Rd_x000D_, Bloomington IN 47403-9031</t>
  </si>
  <si>
    <t>5008 S Cardwell Rd_x000D_, Bloomington IN  47403</t>
  </si>
  <si>
    <t>5008 S Cardwell Rd_x000D_, Bloomington IN 47403-8979</t>
  </si>
  <si>
    <t>2808 S Leonard Springs Rd_x000D_, Bloomington IN  47403</t>
  </si>
  <si>
    <t>2808-2810 S Leonard Springs Rd_x000D_, Bloomington IN 47403-3704</t>
  </si>
  <si>
    <t>5352 S Cardwell Rd_x000D_, Bloomington IN  47403</t>
  </si>
  <si>
    <t>5352 S Cardwell Rd_x000D_, Bloomington IN 47403</t>
  </si>
  <si>
    <t>6510 S Breeden Rd, Bloomington IN  47403-9500</t>
  </si>
  <si>
    <t>6570 S Breeden Rd_x000D_, Bloomington IN 47403</t>
  </si>
  <si>
    <t>6526 S Breeden Rd_x000D_, Bloomington IN 47403</t>
  </si>
  <si>
    <t>7195 W Dinsmore Rd_x000D_, Bloomington IN  47403-9312</t>
  </si>
  <si>
    <t>7195 W Dinsmore Rd_x000D_, Bloomington IN 47403-9312</t>
  </si>
  <si>
    <t>6577 W May Rd_x000D_, Bloomington IN  47403</t>
  </si>
  <si>
    <t>016-11840-00 PT NW NE 34-8-2W 1.75A PLAT 87</t>
  </si>
  <si>
    <t>6377 W May Rd_x000D_, Bloomington IN 47403-9546</t>
  </si>
  <si>
    <t>7300 W May Rd_x000D_, Bloomington IN  47403-9382</t>
  </si>
  <si>
    <t>7300 W May Rd_x000D_, Bloomington IN 47403-9382</t>
  </si>
  <si>
    <t>3170 S Garrison Chapel Rd_x000D_, Bloomington IN  47403-9229</t>
  </si>
  <si>
    <t>3170 S Garrison Chapel Rd_x000D_, Bloomington IN 47403-9229</t>
  </si>
  <si>
    <t>3611 S Woods Ave_x000D_, Bloomington IN  47403-9339</t>
  </si>
  <si>
    <t>3611 W Woods Ave_x000D_, Bloomington IN 47403-4056</t>
  </si>
  <si>
    <t>4425 Paragon Rd_x000D_, Martinsville IN  46151</t>
  </si>
  <si>
    <t>6719 W May Rd_x000D_, Bloomington IN 47403-9376</t>
  </si>
  <si>
    <t>3901 Tyler Ln_x000D_, Bloomington IN  47403</t>
  </si>
  <si>
    <t>3901 S Tyler Ln_x000D_, Bloomington IN 47403-3987</t>
  </si>
  <si>
    <t>7417 W Ison Rd_x000D_, Bloomington IN  47403</t>
  </si>
  <si>
    <t>7417 W Ison Rd_x000D_, Bloomington IN 47403-9492</t>
  </si>
  <si>
    <t>4471 S Darrell Dr_x000D_, Bloomington IN  47403</t>
  </si>
  <si>
    <t>S William Way_x000D_, Bloomington IN 47403</t>
  </si>
  <si>
    <t>016-23470-01 PT SW NW 26-8-2W 8.04A PLAT 78</t>
  </si>
  <si>
    <t>S Ison Rd_x000D_, Bloomington IN 47403</t>
  </si>
  <si>
    <t>6621 S Rockport Rd_x000D_, Bloomington IN  47403-9154</t>
  </si>
  <si>
    <t>016-24050-00 PT W1/2 SW 36-8-2W 4.91A PLAT 23</t>
  </si>
  <si>
    <t>6621 S Rockport Rd_x000D_, Bloomington IN 47403-9197</t>
  </si>
  <si>
    <t>8377 W Gardener Rd_x000D_, Bloomington IN  47403</t>
  </si>
  <si>
    <t>016-25860-00 PT NW NW 32-8-2W 1.27A PLAT 114</t>
  </si>
  <si>
    <t>8190 S Stanford Rd_x000D_, Stanford IN 47463</t>
  </si>
  <si>
    <t>5767 S Ison Rd_x000D_, Bloomington IN  47403-9301</t>
  </si>
  <si>
    <t>5767 S Ison Rd_x000D_, Bloomington IN 47403-9301</t>
  </si>
  <si>
    <t>7240 W Dinsmore Rd_x000D_, Bloomington IN 47403-9313</t>
  </si>
  <si>
    <t>4675 S Leonard Springs Rd_x000D_, Bloomington IN  47403</t>
  </si>
  <si>
    <t>4675 S Leonard Springs Rd_x000D_, Bloomington IN 47403-9599</t>
  </si>
  <si>
    <t>4214 W Red Rock Rd_x000D_, Bloomington IN  47403-1929</t>
  </si>
  <si>
    <t>4214 W Red Rock Rd_x000D_, Bloomington IN 47403-1929</t>
  </si>
  <si>
    <t>3821 W Tapp Rd_x000D_, Bloomington IN  47403-3154</t>
  </si>
  <si>
    <t>3821 W Tapp Rd_x000D_, Bloomington IN 47403-3154</t>
  </si>
  <si>
    <t>7821 N Fox Hollow Rd_x000D_, Bloomington IN  47408-9323</t>
  </si>
  <si>
    <t>011-00140-00 PT SE NW 27-10-1W 1.50A PLAT 26</t>
  </si>
  <si>
    <t>N Fox Hollow Rd_x000D_, Bloomington IN 47408</t>
  </si>
  <si>
    <t>11330 Waller Road W_x000D_, Theodore AL  36582</t>
  </si>
  <si>
    <t>011-01960-00 PT SW NW 23-10-1W 3.70A PLAT 33</t>
  </si>
  <si>
    <t>N Old State Road 37_x000D_, Bloomington IN 47408</t>
  </si>
  <si>
    <t>8020 N Fish Rd_x000D_, Bloomington IN  47408-9718</t>
  </si>
  <si>
    <t>011-02910-00 PT NE SW 24-10-1W 4.77A PLAT 11</t>
  </si>
  <si>
    <t>8020 N Fish Rd_x000D_, Bloomington IN 47408-9718</t>
  </si>
  <si>
    <t>011-03560-00 PT SE NW 27-10-1W 19.75 PLAT 28</t>
  </si>
  <si>
    <t>3811 E Anderson Rd_x000D_, Bloomington IN  47408-9701</t>
  </si>
  <si>
    <t>3811 E Anderson Rd_x000D_, Bloomington IN 47408-9701</t>
  </si>
  <si>
    <t>8565 N Fish Rd_x000D_, Bloomington IN  47408-9234</t>
  </si>
  <si>
    <t>8565 N Fish Rd_x000D_, Bloomington IN 47408-9234</t>
  </si>
  <si>
    <t>7473 E Ash Rd_x000D_, Bloomfield IN  47424-5503</t>
  </si>
  <si>
    <t>1060 W Dittemore Rd_x000D_, Bloomington IN 47404-9413</t>
  </si>
  <si>
    <t>8240 N Fox Hollow Rd_x000D_, Bloomington IN  47408-9326</t>
  </si>
  <si>
    <t>011-05130-00 PT NE SW 22-10-1W 5.60A PLAT 22</t>
  </si>
  <si>
    <t>7519 Captains Way_x000D_, Bloomington IN  47404</t>
  </si>
  <si>
    <t>W Lawson Rd_x000D_, Bloomington IN 47404</t>
  </si>
  <si>
    <t>403 W Dittemore Rd_x000D_, Bloomington IN  47404</t>
  </si>
  <si>
    <t>011-08050-08 PT NW SE 16-10-1W 5.78A PLAT 83</t>
  </si>
  <si>
    <t>403 W Dittemore Rd_x000D_, Bloomington IN 47404-9412</t>
  </si>
  <si>
    <t>011-08600-00 PT SE NW 27-10-1W 1.00A PLAT 35</t>
  </si>
  <si>
    <t>7830 N Fox Hollow Rd_x000D_, Bloomington IN 47408-9323</t>
  </si>
  <si>
    <t>016-29490-19 CEDAR CHASE PH 2 SEC 2 LOT 19_x000D_</t>
  </si>
  <si>
    <t>016-13080-00 PT SW SE 28-8-2W 1.00A PLAT 69</t>
  </si>
  <si>
    <t>015-07865-00 CARRS BUNGALOW PARK LOT 8</t>
  </si>
  <si>
    <t xml:space="preserve">015-02295-00 BROADVIEW PARK 1ST LOT 129 </t>
  </si>
  <si>
    <t>006-01380-00 PT NE SE 16-7-1E 2.08A PLAT 35</t>
  </si>
  <si>
    <t>1417 S Arthur Rd, Paragon IN 46166</t>
  </si>
  <si>
    <t>N Texas Ridge Road, Gosport, IN 47433</t>
  </si>
  <si>
    <t>53-03-17-403-046.000-002</t>
  </si>
  <si>
    <t>Payton, Reginald &amp; Debra</t>
  </si>
  <si>
    <t>PO Box 7, Stinesville IN 47464</t>
  </si>
  <si>
    <t>002-01060-00 STINESVILLE W1/2 LOT 89 &amp; LOT 90 W/VAC ALLEY</t>
  </si>
  <si>
    <t>W Main St, Stinesville, IN 47464</t>
  </si>
  <si>
    <t>53-05-31-101-033.000-004</t>
  </si>
  <si>
    <t>Bank of New York Mellon, The</t>
  </si>
  <si>
    <t>7360 S Kyrene Rd, Tempe AZ 85283</t>
  </si>
  <si>
    <t>012-04310-00 HINSONBURG PART LOT 19</t>
  </si>
  <si>
    <t>2622 W Vernal Pike, Bloomington, IN 47404-2612</t>
  </si>
  <si>
    <t>ADDITIONAL</t>
  </si>
  <si>
    <t>VAN BUREN CITY</t>
  </si>
  <si>
    <t>53-09-01-206-011.000-016</t>
  </si>
  <si>
    <t>Huffman, Julia Correne</t>
  </si>
  <si>
    <t>017-00730-00 HIGHLAND VILLAGE 11TH LOT 442</t>
  </si>
  <si>
    <t>760 S Parkway Dr_x000D_ Bloomington IN 47403-1758</t>
  </si>
  <si>
    <t>53-09-01-204-007.000-016</t>
  </si>
  <si>
    <t>Swain, Florence K</t>
  </si>
  <si>
    <t>760 S Westwood Dr_x000D_ Bloomington IN 47403-1779</t>
  </si>
  <si>
    <t>017-01770-00 HIGHLAND VILLAGE 12A LOT 501</t>
  </si>
  <si>
    <t>Total Amt Due-Total to be certfied</t>
  </si>
  <si>
    <t>Total Amount due- (Total amt due-total to be certified)-175</t>
  </si>
  <si>
    <t>OMITTED</t>
  </si>
  <si>
    <t>PROPERTIES IN 2018 TAX SALE</t>
  </si>
  <si>
    <t>2018 Tax Sale</t>
  </si>
  <si>
    <t>Court Cause Number: 53C06-1809-TS-001867</t>
  </si>
  <si>
    <t>MIN BID</t>
  </si>
  <si>
    <t>Thursday, October 4th, 2018</t>
  </si>
  <si>
    <t>765-288-5378</t>
  </si>
  <si>
    <t>3804 W Allen Ct Muncie IN 47304</t>
  </si>
  <si>
    <t>M Doed LLC</t>
  </si>
  <si>
    <t>Shammah Investments LLC</t>
  </si>
  <si>
    <t>765-825-9690</t>
  </si>
  <si>
    <t>PO Box 354 501 Central Ave Connersville IN 47331</t>
  </si>
  <si>
    <t>New Hanna LLC</t>
  </si>
  <si>
    <t>317-953-3698</t>
  </si>
  <si>
    <t>PO Box 701 Beech Grove IN 46701</t>
  </si>
  <si>
    <t>Willard O Polley</t>
  </si>
  <si>
    <t>812-339-8096</t>
  </si>
  <si>
    <t>8032 N Shiloh Rd Unionville IN 47468</t>
  </si>
  <si>
    <t>Gregory Andrew Alexander</t>
  </si>
  <si>
    <t>8120391-353</t>
  </si>
  <si>
    <t>1015 N Madison St Bloomington IN 47404</t>
  </si>
  <si>
    <t>NAR Solutions Inc</t>
  </si>
  <si>
    <t>402-321-5982</t>
  </si>
  <si>
    <t>5106 California St Omaha NE 68104</t>
  </si>
  <si>
    <t>IN State Ventures Corp</t>
  </si>
  <si>
    <t>812-325-4767</t>
  </si>
  <si>
    <t>4888 E Lentz Rd Bloomington IN 47408</t>
  </si>
  <si>
    <t>Terri Inskip</t>
  </si>
  <si>
    <t>812-391-1690</t>
  </si>
  <si>
    <t>1421 West 8th St Bloomington IN 47404</t>
  </si>
  <si>
    <t>Kevin &amp; Sherry Strange</t>
  </si>
  <si>
    <t>812-340-1967</t>
  </si>
  <si>
    <t>7870 Thames Dr Bloomington IN 47408</t>
  </si>
  <si>
    <t>Levi Elkins</t>
  </si>
  <si>
    <t>812-345-3561</t>
  </si>
  <si>
    <t>1842 E Smithville Rd Bloomington IN 47401</t>
  </si>
  <si>
    <t>Jeffrey Ruthenburg</t>
  </si>
  <si>
    <t>812-893-1488</t>
  </si>
  <si>
    <t>3439 E Will Sowders Rd Bloomington IN 47401</t>
  </si>
  <si>
    <t>Clearleaf Short Alternative Fund, LP</t>
  </si>
  <si>
    <t>502-396-5554</t>
  </si>
  <si>
    <t>4869 Brownsboro Ctr Ste 203 Louisville KY 40207</t>
  </si>
  <si>
    <t>Syd Aslami</t>
  </si>
  <si>
    <t>812-219-4381</t>
  </si>
  <si>
    <t>PO Box 5261 Bloomington IN 47401</t>
  </si>
  <si>
    <t>Clayton H. &amp; Tara B. Slaughter</t>
  </si>
  <si>
    <t>812-345-6187</t>
  </si>
  <si>
    <t>7230 W Dinsmore Rd Bloomington IN 47403</t>
  </si>
  <si>
    <t>317-457-4333</t>
  </si>
  <si>
    <t>2213 Semeria Ave Belmont CA 94002</t>
  </si>
  <si>
    <t>Anthony Mosora</t>
  </si>
  <si>
    <t>812-340-6099</t>
  </si>
  <si>
    <t>2415 S Bryan St Bloomington IN 47404</t>
  </si>
  <si>
    <t>Bansals and Associates LLC</t>
  </si>
  <si>
    <t>Sands, Benjamin C</t>
  </si>
  <si>
    <t>7240 W Dinsmore Rd, Bloomington IN 47403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</si>
</sst>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mm&quot; &quot;d&quot;, &quot;yyyy"/>
    <numFmt numFmtId="165" formatCode="&quot;$&quot;#,##0.00"/>
    <numFmt numFmtId="166" formatCode="#,##0.00\ ;\(#,##0.00\)"/>
    <numFmt numFmtId="167" formatCode="#,##0.0_);\(#,##0.0\)"/>
  </numFmts>
  <fonts count="22" x14ac:knownFonts="1">
    <font>
      <sz val="10"/>
      <color indexed="8"/>
      <name val="MS Sans Serif"/>
    </font>
    <font>
      <sz val="11"/>
      <color indexed="8"/>
      <name val="Arial"/>
      <family val="2"/>
    </font>
    <font>
      <sz val="11"/>
      <color indexed="8"/>
      <name val="MS Sans Serif"/>
    </font>
    <font>
      <b/>
      <sz val="11"/>
      <color indexed="8"/>
      <name val="Arial"/>
      <family val="2"/>
    </font>
    <font>
      <b/>
      <sz val="11"/>
      <color indexed="8"/>
      <name val="MS Sans Serif"/>
      <family val="2"/>
    </font>
    <font>
      <sz val="11"/>
      <color indexed="10"/>
      <name val="MS Sans Serif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MS Sans Serif"/>
    </font>
    <font>
      <sz val="11"/>
      <name val="Arial"/>
      <family val="2"/>
    </font>
    <font>
      <b/>
      <sz val="11"/>
      <name val="MS Sans Serif"/>
      <family val="2"/>
    </font>
    <font>
      <sz val="12"/>
      <color indexed="8"/>
      <name val="MS Sans Serif"/>
    </font>
    <font>
      <sz val="11"/>
      <color indexed="8"/>
      <name val="MS Sans Serif"/>
      <family val="2"/>
    </font>
    <font>
      <sz val="11"/>
      <name val="MS Sans Serif"/>
      <family val="2"/>
    </font>
    <font>
      <b/>
      <sz val="11"/>
      <name val="Arial"/>
      <family val="2"/>
    </font>
    <font>
      <b/>
      <sz val="14"/>
      <color indexed="8"/>
      <name val="Arial"/>
      <family val="2"/>
    </font>
    <font>
      <b/>
      <sz val="8.5"/>
      <name val="MS Sans Serif"/>
      <family val="2"/>
    </font>
    <font>
      <b/>
      <sz val="11"/>
      <color indexed="8"/>
      <name val="MS Sans Serif"/>
    </font>
    <font>
      <sz val="8"/>
      <color rgb="FF000000"/>
      <name val="Segoe UI"/>
      <family val="2"/>
    </font>
    <font>
      <sz val="8"/>
      <color rgb="FF000000"/>
      <name val="Segoe UI"/>
      <family val="2"/>
    </font>
    <font>
      <sz val="8"/>
      <color rgb="FF6D6D6D"/>
      <name val="Segoe UI"/>
      <family val="2"/>
    </font>
    <font>
      <sz val="11"/>
      <color theme="1"/>
      <name val="MS Sans Serif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999FF"/>
        <bgColor indexed="64"/>
      </patternFill>
    </fill>
    <fill>
      <patternFill patternType="solid">
        <fgColor rgb="FF9999FF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4" fontId="2" fillId="0" borderId="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/>
    <xf numFmtId="4" fontId="6" fillId="0" borderId="1" xfId="0" applyNumberFormat="1" applyFont="1" applyFill="1" applyBorder="1" applyAlignment="1" applyProtection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4" fontId="6" fillId="0" borderId="1" xfId="0" applyNumberFormat="1" applyFont="1" applyFill="1" applyBorder="1" applyAlignment="1" applyProtection="1"/>
    <xf numFmtId="44" fontId="2" fillId="0" borderId="0" xfId="0" applyNumberFormat="1" applyFont="1" applyFill="1" applyBorder="1" applyAlignment="1" applyProtection="1"/>
    <xf numFmtId="44" fontId="2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horizontal="center"/>
    </xf>
    <xf numFmtId="44" fontId="2" fillId="0" borderId="8" xfId="0" applyNumberFormat="1" applyFont="1" applyFill="1" applyBorder="1" applyAlignment="1" applyProtection="1"/>
    <xf numFmtId="44" fontId="4" fillId="0" borderId="0" xfId="0" applyNumberFormat="1" applyFont="1" applyFill="1" applyBorder="1" applyAlignment="1" applyProtection="1"/>
    <xf numFmtId="44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44" fontId="4" fillId="0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>
      <alignment horizontal="center"/>
    </xf>
    <xf numFmtId="4" fontId="9" fillId="0" borderId="1" xfId="0" applyNumberFormat="1" applyFont="1" applyFill="1" applyBorder="1" applyAlignment="1" applyProtection="1"/>
    <xf numFmtId="4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/>
    </xf>
    <xf numFmtId="44" fontId="12" fillId="0" borderId="0" xfId="0" applyNumberFormat="1" applyFont="1" applyFill="1" applyBorder="1" applyAlignment="1" applyProtection="1"/>
    <xf numFmtId="18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left" vertical="center"/>
    </xf>
    <xf numFmtId="4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right"/>
    </xf>
    <xf numFmtId="37" fontId="15" fillId="0" borderId="0" xfId="0" applyNumberFormat="1" applyFont="1" applyFill="1" applyBorder="1" applyAlignment="1" applyProtection="1"/>
    <xf numFmtId="0" fontId="13" fillId="0" borderId="0" xfId="0" applyNumberFormat="1" applyFont="1"/>
    <xf numFmtId="0" fontId="10" fillId="0" borderId="0" xfId="0" applyNumberFormat="1" applyFont="1" applyAlignment="1">
      <alignment horizontal="center"/>
    </xf>
    <xf numFmtId="1" fontId="4" fillId="2" borderId="0" xfId="0" applyNumberFormat="1" applyFont="1" applyFill="1" applyBorder="1" applyAlignment="1" applyProtection="1">
      <alignment horizontal="center"/>
    </xf>
    <xf numFmtId="4" fontId="8" fillId="2" borderId="0" xfId="0" applyNumberFormat="1" applyFont="1" applyFill="1" applyBorder="1" applyAlignment="1" applyProtection="1"/>
    <xf numFmtId="4" fontId="10" fillId="2" borderId="0" xfId="0" applyNumberFormat="1" applyFont="1" applyFill="1" applyBorder="1" applyAlignment="1" applyProtection="1">
      <alignment horizontal="center"/>
    </xf>
    <xf numFmtId="44" fontId="8" fillId="2" borderId="1" xfId="0" applyNumberFormat="1" applyFont="1" applyFill="1" applyBorder="1" applyAlignment="1" applyProtection="1"/>
    <xf numFmtId="4" fontId="9" fillId="2" borderId="0" xfId="0" applyNumberFormat="1" applyFont="1" applyFill="1" applyBorder="1" applyAlignment="1" applyProtection="1"/>
    <xf numFmtId="44" fontId="2" fillId="2" borderId="0" xfId="0" applyNumberFormat="1" applyFont="1" applyFill="1" applyBorder="1" applyAlignment="1" applyProtection="1"/>
    <xf numFmtId="44" fontId="2" fillId="2" borderId="1" xfId="0" applyNumberFormat="1" applyFont="1" applyFill="1" applyBorder="1" applyAlignment="1" applyProtection="1"/>
    <xf numFmtId="44" fontId="6" fillId="2" borderId="1" xfId="0" applyNumberFormat="1" applyFont="1" applyFill="1" applyBorder="1" applyAlignment="1" applyProtection="1"/>
    <xf numFmtId="44" fontId="6" fillId="2" borderId="0" xfId="0" applyNumberFormat="1" applyFont="1" applyFill="1" applyBorder="1" applyAlignment="1" applyProtection="1"/>
    <xf numFmtId="0" fontId="4" fillId="4" borderId="1" xfId="0" applyNumberFormat="1" applyFont="1" applyFill="1" applyBorder="1" applyAlignment="1" applyProtection="1">
      <alignment horizontal="center"/>
    </xf>
    <xf numFmtId="0" fontId="4" fillId="4" borderId="1" xfId="0" applyNumberFormat="1" applyFont="1" applyFill="1" applyBorder="1" applyAlignment="1" applyProtection="1"/>
    <xf numFmtId="0" fontId="7" fillId="4" borderId="1" xfId="0" applyNumberFormat="1" applyFont="1" applyFill="1" applyBorder="1" applyAlignment="1" applyProtection="1">
      <alignment horizontal="left"/>
    </xf>
    <xf numFmtId="0" fontId="12" fillId="4" borderId="1" xfId="0" applyNumberFormat="1" applyFont="1" applyFill="1" applyBorder="1" applyAlignment="1" applyProtection="1"/>
    <xf numFmtId="0" fontId="12" fillId="4" borderId="1" xfId="0" applyNumberFormat="1" applyFont="1" applyFill="1" applyBorder="1" applyAlignment="1" applyProtection="1">
      <alignment horizontal="left"/>
    </xf>
    <xf numFmtId="0" fontId="2" fillId="4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44" fontId="2" fillId="4" borderId="1" xfId="0" applyNumberFormat="1" applyFont="1" applyFill="1" applyBorder="1" applyAlignment="1" applyProtection="1"/>
    <xf numFmtId="0" fontId="2" fillId="4" borderId="0" xfId="0" applyNumberFormat="1" applyFont="1" applyFill="1" applyBorder="1" applyAlignment="1" applyProtection="1"/>
    <xf numFmtId="0" fontId="6" fillId="4" borderId="1" xfId="0" applyNumberFormat="1" applyFont="1" applyFill="1" applyBorder="1" applyAlignment="1" applyProtection="1">
      <alignment horizontal="left"/>
    </xf>
    <xf numFmtId="0" fontId="6" fillId="4" borderId="0" xfId="0" applyNumberFormat="1" applyFont="1" applyFill="1" applyBorder="1" applyAlignment="1" applyProtection="1"/>
    <xf numFmtId="4" fontId="8" fillId="4" borderId="1" xfId="0" applyNumberFormat="1" applyFont="1" applyFill="1" applyBorder="1" applyAlignment="1" applyProtection="1"/>
    <xf numFmtId="44" fontId="12" fillId="0" borderId="1" xfId="0" applyNumberFormat="1" applyFont="1" applyFill="1" applyBorder="1" applyAlignment="1" applyProtection="1"/>
    <xf numFmtId="4" fontId="9" fillId="2" borderId="1" xfId="0" applyNumberFormat="1" applyFont="1" applyFill="1" applyBorder="1" applyAlignment="1" applyProtection="1"/>
    <xf numFmtId="1" fontId="17" fillId="2" borderId="0" xfId="0" applyNumberFormat="1" applyFont="1" applyFill="1" applyBorder="1" applyAlignment="1" applyProtection="1">
      <alignment horizontal="center"/>
    </xf>
    <xf numFmtId="0" fontId="17" fillId="2" borderId="1" xfId="0" applyNumberFormat="1" applyFont="1" applyFill="1" applyBorder="1" applyAlignment="1" applyProtection="1">
      <alignment horizontal="center"/>
    </xf>
    <xf numFmtId="1" fontId="7" fillId="2" borderId="1" xfId="0" applyNumberFormat="1" applyFont="1" applyFill="1" applyBorder="1" applyAlignment="1" applyProtection="1">
      <alignment horizontal="center"/>
    </xf>
    <xf numFmtId="1" fontId="7" fillId="2" borderId="0" xfId="0" applyNumberFormat="1" applyFont="1" applyFill="1" applyBorder="1" applyAlignment="1" applyProtection="1">
      <alignment horizontal="center"/>
    </xf>
    <xf numFmtId="0" fontId="4" fillId="3" borderId="0" xfId="0" applyNumberFormat="1" applyFont="1" applyFill="1" applyBorder="1" applyAlignment="1" applyProtection="1">
      <alignment horizontal="left"/>
    </xf>
    <xf numFmtId="0" fontId="4" fillId="6" borderId="0" xfId="0" applyNumberFormat="1" applyFont="1" applyFill="1" applyBorder="1" applyAlignment="1" applyProtection="1">
      <alignment horizontal="left"/>
    </xf>
    <xf numFmtId="0" fontId="3" fillId="5" borderId="0" xfId="0" applyFont="1" applyFill="1" applyAlignment="1">
      <alignment horizontal="left" vertical="center"/>
    </xf>
    <xf numFmtId="0" fontId="2" fillId="8" borderId="0" xfId="0" applyNumberFormat="1" applyFont="1" applyFill="1" applyBorder="1" applyAlignment="1" applyProtection="1"/>
    <xf numFmtId="1" fontId="2" fillId="8" borderId="0" xfId="0" applyNumberFormat="1" applyFont="1" applyFill="1" applyBorder="1" applyAlignment="1" applyProtection="1">
      <alignment horizontal="center"/>
    </xf>
    <xf numFmtId="0" fontId="6" fillId="8" borderId="0" xfId="0" applyNumberFormat="1" applyFont="1" applyFill="1" applyBorder="1" applyAlignment="1" applyProtection="1"/>
    <xf numFmtId="0" fontId="9" fillId="8" borderId="0" xfId="0" applyNumberFormat="1" applyFont="1" applyFill="1" applyBorder="1" applyAlignment="1" applyProtection="1"/>
    <xf numFmtId="0" fontId="17" fillId="10" borderId="0" xfId="0" applyNumberFormat="1" applyFont="1" applyFill="1" applyBorder="1" applyAlignment="1" applyProtection="1">
      <alignment horizontal="left"/>
    </xf>
    <xf numFmtId="0" fontId="2" fillId="10" borderId="0" xfId="0" applyNumberFormat="1" applyFont="1" applyFill="1" applyBorder="1" applyAlignment="1" applyProtection="1"/>
    <xf numFmtId="0" fontId="4" fillId="8" borderId="0" xfId="0" applyNumberFormat="1" applyFont="1" applyFill="1" applyBorder="1" applyAlignment="1" applyProtection="1">
      <alignment horizontal="left"/>
    </xf>
    <xf numFmtId="0" fontId="4" fillId="0" borderId="11" xfId="0" applyNumberFormat="1" applyFont="1" applyFill="1" applyBorder="1" applyAlignment="1" applyProtection="1">
      <alignment horizontal="center"/>
    </xf>
    <xf numFmtId="0" fontId="4" fillId="0" borderId="11" xfId="0" applyNumberFormat="1" applyFont="1" applyFill="1" applyBorder="1" applyAlignment="1" applyProtection="1"/>
    <xf numFmtId="0" fontId="3" fillId="0" borderId="11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>
      <alignment horizontal="left"/>
    </xf>
    <xf numFmtId="44" fontId="2" fillId="0" borderId="11" xfId="0" applyNumberFormat="1" applyFont="1" applyFill="1" applyBorder="1" applyAlignment="1" applyProtection="1"/>
    <xf numFmtId="1" fontId="17" fillId="2" borderId="11" xfId="0" applyNumberFormat="1" applyFont="1" applyFill="1" applyBorder="1" applyAlignment="1" applyProtection="1">
      <alignment horizontal="center"/>
    </xf>
    <xf numFmtId="44" fontId="8" fillId="2" borderId="11" xfId="0" applyNumberFormat="1" applyFont="1" applyFill="1" applyBorder="1" applyAlignment="1" applyProtection="1"/>
    <xf numFmtId="44" fontId="8" fillId="0" borderId="11" xfId="0" applyNumberFormat="1" applyFont="1" applyFill="1" applyBorder="1" applyAlignment="1" applyProtection="1"/>
    <xf numFmtId="4" fontId="2" fillId="0" borderId="11" xfId="0" applyNumberFormat="1" applyFont="1" applyFill="1" applyBorder="1" applyAlignment="1" applyProtection="1"/>
    <xf numFmtId="44" fontId="2" fillId="2" borderId="11" xfId="0" applyNumberFormat="1" applyFont="1" applyFill="1" applyBorder="1" applyAlignment="1" applyProtection="1"/>
    <xf numFmtId="0" fontId="4" fillId="4" borderId="12" xfId="0" applyNumberFormat="1" applyFont="1" applyFill="1" applyBorder="1" applyAlignment="1" applyProtection="1">
      <alignment horizontal="center"/>
    </xf>
    <xf numFmtId="0" fontId="4" fillId="4" borderId="12" xfId="0" applyNumberFormat="1" applyFont="1" applyFill="1" applyBorder="1" applyAlignment="1" applyProtection="1"/>
    <xf numFmtId="0" fontId="7" fillId="4" borderId="12" xfId="0" applyNumberFormat="1" applyFont="1" applyFill="1" applyBorder="1" applyAlignment="1" applyProtection="1">
      <alignment horizontal="left"/>
    </xf>
    <xf numFmtId="0" fontId="12" fillId="4" borderId="12" xfId="0" applyNumberFormat="1" applyFont="1" applyFill="1" applyBorder="1" applyAlignment="1" applyProtection="1"/>
    <xf numFmtId="0" fontId="12" fillId="4" borderId="12" xfId="0" applyNumberFormat="1" applyFont="1" applyFill="1" applyBorder="1" applyAlignment="1" applyProtection="1">
      <alignment horizontal="left"/>
    </xf>
    <xf numFmtId="44" fontId="2" fillId="0" borderId="12" xfId="0" applyNumberFormat="1" applyFont="1" applyFill="1" applyBorder="1" applyAlignment="1" applyProtection="1"/>
    <xf numFmtId="0" fontId="6" fillId="4" borderId="12" xfId="0" applyNumberFormat="1" applyFont="1" applyFill="1" applyBorder="1" applyAlignment="1" applyProtection="1">
      <alignment horizontal="left"/>
    </xf>
    <xf numFmtId="0" fontId="2" fillId="4" borderId="12" xfId="0" applyNumberFormat="1" applyFont="1" applyFill="1" applyBorder="1" applyAlignment="1" applyProtection="1"/>
    <xf numFmtId="44" fontId="8" fillId="2" borderId="12" xfId="0" applyNumberFormat="1" applyFont="1" applyFill="1" applyBorder="1" applyAlignment="1" applyProtection="1"/>
    <xf numFmtId="4" fontId="8" fillId="4" borderId="12" xfId="0" applyNumberFormat="1" applyFont="1" applyFill="1" applyBorder="1" applyAlignment="1" applyProtection="1"/>
    <xf numFmtId="4" fontId="2" fillId="4" borderId="12" xfId="0" applyNumberFormat="1" applyFont="1" applyFill="1" applyBorder="1" applyAlignment="1" applyProtection="1"/>
    <xf numFmtId="44" fontId="2" fillId="4" borderId="12" xfId="0" applyNumberFormat="1" applyFont="1" applyFill="1" applyBorder="1" applyAlignment="1" applyProtection="1"/>
    <xf numFmtId="44" fontId="2" fillId="2" borderId="12" xfId="0" applyNumberFormat="1" applyFont="1" applyFill="1" applyBorder="1" applyAlignment="1" applyProtection="1"/>
    <xf numFmtId="14" fontId="2" fillId="0" borderId="12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horizontal="center"/>
    </xf>
    <xf numFmtId="0" fontId="18" fillId="7" borderId="10" xfId="0" applyNumberFormat="1" applyFont="1" applyFill="1" applyBorder="1" applyAlignment="1" applyProtection="1">
      <alignment horizontal="left" vertical="top" wrapText="1"/>
    </xf>
    <xf numFmtId="0" fontId="19" fillId="7" borderId="10" xfId="0" applyNumberFormat="1" applyFont="1" applyFill="1" applyBorder="1" applyAlignment="1" applyProtection="1">
      <alignment horizontal="left" vertical="top" wrapText="1"/>
    </xf>
    <xf numFmtId="44" fontId="2" fillId="0" borderId="10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>
      <alignment horizontal="left"/>
    </xf>
    <xf numFmtId="0" fontId="9" fillId="0" borderId="10" xfId="0" applyFont="1" applyBorder="1" applyAlignment="1">
      <alignment wrapText="1"/>
    </xf>
    <xf numFmtId="44" fontId="8" fillId="2" borderId="10" xfId="0" applyNumberFormat="1" applyFont="1" applyFill="1" applyBorder="1" applyAlignment="1" applyProtection="1"/>
    <xf numFmtId="44" fontId="8" fillId="0" borderId="10" xfId="0" applyNumberFormat="1" applyFont="1" applyFill="1" applyBorder="1" applyAlignment="1" applyProtection="1"/>
    <xf numFmtId="4" fontId="2" fillId="0" borderId="10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20" fillId="7" borderId="10" xfId="0" applyNumberFormat="1" applyFont="1" applyFill="1" applyBorder="1" applyAlignment="1" applyProtection="1">
      <alignment horizontal="left" vertical="top" wrapText="1"/>
    </xf>
    <xf numFmtId="39" fontId="20" fillId="7" borderId="10" xfId="0" applyNumberFormat="1" applyFont="1" applyFill="1" applyBorder="1" applyAlignment="1" applyProtection="1">
      <alignment horizontal="left" vertical="top" wrapText="1"/>
    </xf>
    <xf numFmtId="44" fontId="2" fillId="2" borderId="10" xfId="0" applyNumberFormat="1" applyFont="1" applyFill="1" applyBorder="1" applyAlignment="1" applyProtection="1"/>
    <xf numFmtId="14" fontId="2" fillId="0" borderId="10" xfId="0" applyNumberFormat="1" applyFont="1" applyFill="1" applyBorder="1" applyAlignment="1" applyProtection="1"/>
    <xf numFmtId="0" fontId="4" fillId="8" borderId="10" xfId="0" applyNumberFormat="1" applyFont="1" applyFill="1" applyBorder="1" applyAlignment="1" applyProtection="1">
      <alignment horizontal="center"/>
    </xf>
    <xf numFmtId="0" fontId="18" fillId="9" borderId="10" xfId="0" applyNumberFormat="1" applyFont="1" applyFill="1" applyBorder="1" applyAlignment="1" applyProtection="1">
      <alignment horizontal="left" vertical="top" wrapText="1"/>
    </xf>
    <xf numFmtId="0" fontId="19" fillId="9" borderId="10" xfId="0" applyNumberFormat="1" applyFont="1" applyFill="1" applyBorder="1" applyAlignment="1" applyProtection="1">
      <alignment horizontal="left" vertical="top" wrapText="1"/>
    </xf>
    <xf numFmtId="44" fontId="2" fillId="8" borderId="10" xfId="0" applyNumberFormat="1" applyFont="1" applyFill="1" applyBorder="1" applyAlignment="1" applyProtection="1"/>
    <xf numFmtId="0" fontId="17" fillId="8" borderId="10" xfId="0" applyNumberFormat="1" applyFont="1" applyFill="1" applyBorder="1" applyAlignment="1" applyProtection="1">
      <alignment horizontal="center"/>
    </xf>
    <xf numFmtId="0" fontId="6" fillId="8" borderId="10" xfId="0" applyNumberFormat="1" applyFont="1" applyFill="1" applyBorder="1" applyAlignment="1" applyProtection="1">
      <alignment horizontal="left"/>
    </xf>
    <xf numFmtId="0" fontId="9" fillId="8" borderId="10" xfId="0" applyFont="1" applyFill="1" applyBorder="1" applyAlignment="1">
      <alignment wrapText="1"/>
    </xf>
    <xf numFmtId="0" fontId="6" fillId="8" borderId="10" xfId="0" applyNumberFormat="1" applyFont="1" applyFill="1" applyBorder="1" applyAlignment="1" applyProtection="1"/>
    <xf numFmtId="44" fontId="8" fillId="8" borderId="10" xfId="0" applyNumberFormat="1" applyFont="1" applyFill="1" applyBorder="1" applyAlignment="1" applyProtection="1"/>
    <xf numFmtId="4" fontId="2" fillId="8" borderId="10" xfId="0" applyNumberFormat="1" applyFont="1" applyFill="1" applyBorder="1" applyAlignment="1" applyProtection="1"/>
    <xf numFmtId="0" fontId="2" fillId="8" borderId="10" xfId="0" applyNumberFormat="1" applyFont="1" applyFill="1" applyBorder="1" applyAlignment="1" applyProtection="1"/>
    <xf numFmtId="14" fontId="2" fillId="8" borderId="10" xfId="0" applyNumberFormat="1" applyFont="1" applyFill="1" applyBorder="1" applyAlignment="1" applyProtection="1"/>
    <xf numFmtId="0" fontId="6" fillId="0" borderId="10" xfId="0" applyNumberFormat="1" applyFont="1" applyFill="1" applyBorder="1" applyAlignment="1" applyProtection="1">
      <alignment horizontal="left"/>
    </xf>
    <xf numFmtId="0" fontId="6" fillId="0" borderId="10" xfId="0" applyNumberFormat="1" applyFont="1" applyFill="1" applyBorder="1" applyAlignment="1" applyProtection="1"/>
    <xf numFmtId="0" fontId="9" fillId="8" borderId="10" xfId="0" applyFont="1" applyFill="1" applyBorder="1" applyAlignment="1">
      <alignment horizontal="left" wrapText="1"/>
    </xf>
    <xf numFmtId="0" fontId="2" fillId="4" borderId="10" xfId="0" applyNumberFormat="1" applyFont="1" applyFill="1" applyBorder="1" applyAlignment="1" applyProtection="1">
      <alignment horizontal="left"/>
    </xf>
    <xf numFmtId="0" fontId="2" fillId="4" borderId="10" xfId="0" applyNumberFormat="1" applyFont="1" applyFill="1" applyBorder="1" applyAlignment="1" applyProtection="1"/>
    <xf numFmtId="44" fontId="8" fillId="4" borderId="10" xfId="0" applyNumberFormat="1" applyFont="1" applyFill="1" applyBorder="1" applyAlignment="1" applyProtection="1"/>
    <xf numFmtId="4" fontId="2" fillId="4" borderId="10" xfId="0" applyNumberFormat="1" applyFont="1" applyFill="1" applyBorder="1" applyAlignment="1" applyProtection="1"/>
    <xf numFmtId="14" fontId="2" fillId="4" borderId="10" xfId="0" applyNumberFormat="1" applyFont="1" applyFill="1" applyBorder="1" applyAlignment="1" applyProtection="1"/>
    <xf numFmtId="44" fontId="2" fillId="4" borderId="10" xfId="0" applyNumberFormat="1" applyFont="1" applyFill="1" applyBorder="1" applyAlignment="1" applyProtection="1"/>
    <xf numFmtId="0" fontId="4" fillId="4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>
      <alignment horizontal="left"/>
    </xf>
    <xf numFmtId="0" fontId="12" fillId="0" borderId="10" xfId="0" applyNumberFormat="1" applyFont="1" applyFill="1" applyBorder="1" applyAlignment="1" applyProtection="1"/>
    <xf numFmtId="0" fontId="12" fillId="0" borderId="10" xfId="0" applyNumberFormat="1" applyFont="1" applyFill="1" applyBorder="1" applyAlignment="1" applyProtection="1">
      <alignment horizontal="left"/>
    </xf>
    <xf numFmtId="0" fontId="2" fillId="0" borderId="10" xfId="0" applyNumberFormat="1" applyFont="1" applyFill="1" applyBorder="1" applyAlignment="1" applyProtection="1">
      <alignment horizontal="left"/>
    </xf>
    <xf numFmtId="44" fontId="9" fillId="0" borderId="10" xfId="0" applyNumberFormat="1" applyFont="1" applyFill="1" applyBorder="1" applyAlignment="1" applyProtection="1"/>
    <xf numFmtId="0" fontId="9" fillId="0" borderId="10" xfId="0" applyFont="1" applyBorder="1" applyAlignment="1">
      <alignment horizontal="left" wrapText="1"/>
    </xf>
    <xf numFmtId="0" fontId="6" fillId="4" borderId="10" xfId="0" applyNumberFormat="1" applyFont="1" applyFill="1" applyBorder="1" applyAlignment="1" applyProtection="1">
      <alignment horizontal="left"/>
    </xf>
    <xf numFmtId="0" fontId="9" fillId="4" borderId="10" xfId="0" applyFont="1" applyFill="1" applyBorder="1" applyAlignment="1">
      <alignment wrapText="1"/>
    </xf>
    <xf numFmtId="44" fontId="9" fillId="8" borderId="10" xfId="0" applyNumberFormat="1" applyFont="1" applyFill="1" applyBorder="1" applyAlignment="1" applyProtection="1"/>
    <xf numFmtId="0" fontId="6" fillId="4" borderId="10" xfId="0" applyNumberFormat="1" applyFont="1" applyFill="1" applyBorder="1" applyAlignment="1" applyProtection="1"/>
    <xf numFmtId="1" fontId="4" fillId="8" borderId="10" xfId="0" applyNumberFormat="1" applyFont="1" applyFill="1" applyBorder="1" applyAlignment="1" applyProtection="1">
      <alignment horizontal="center"/>
    </xf>
    <xf numFmtId="1" fontId="6" fillId="8" borderId="10" xfId="0" applyNumberFormat="1" applyFont="1" applyFill="1" applyBorder="1" applyAlignment="1" applyProtection="1">
      <alignment horizontal="left"/>
    </xf>
    <xf numFmtId="1" fontId="6" fillId="8" borderId="10" xfId="0" applyNumberFormat="1" applyFont="1" applyFill="1" applyBorder="1" applyAlignment="1" applyProtection="1">
      <alignment horizontal="center"/>
    </xf>
    <xf numFmtId="1" fontId="9" fillId="8" borderId="10" xfId="0" applyNumberFormat="1" applyFont="1" applyFill="1" applyBorder="1" applyAlignment="1" applyProtection="1">
      <alignment horizontal="center"/>
    </xf>
    <xf numFmtId="1" fontId="2" fillId="8" borderId="10" xfId="0" applyNumberFormat="1" applyFont="1" applyFill="1" applyBorder="1" applyAlignment="1" applyProtection="1">
      <alignment horizontal="center"/>
    </xf>
    <xf numFmtId="0" fontId="2" fillId="8" borderId="10" xfId="0" applyNumberFormat="1" applyFont="1" applyFill="1" applyBorder="1" applyAlignment="1" applyProtection="1">
      <alignment horizontal="center"/>
    </xf>
    <xf numFmtId="0" fontId="9" fillId="8" borderId="10" xfId="0" applyFont="1" applyFill="1" applyBorder="1" applyAlignment="1">
      <alignment horizontal="left"/>
    </xf>
    <xf numFmtId="167" fontId="20" fillId="7" borderId="10" xfId="0" applyNumberFormat="1" applyFont="1" applyFill="1" applyBorder="1" applyAlignment="1" applyProtection="1">
      <alignment horizontal="left" vertical="top" wrapText="1"/>
    </xf>
    <xf numFmtId="49" fontId="6" fillId="8" borderId="10" xfId="0" applyNumberFormat="1" applyFont="1" applyFill="1" applyBorder="1" applyAlignment="1" applyProtection="1">
      <alignment horizontal="left"/>
    </xf>
    <xf numFmtId="49" fontId="6" fillId="0" borderId="10" xfId="0" applyNumberFormat="1" applyFont="1" applyFill="1" applyBorder="1" applyAlignment="1" applyProtection="1">
      <alignment horizontal="left"/>
    </xf>
    <xf numFmtId="4" fontId="6" fillId="4" borderId="10" xfId="0" applyNumberFormat="1" applyFont="1" applyFill="1" applyBorder="1" applyAlignment="1" applyProtection="1"/>
    <xf numFmtId="44" fontId="6" fillId="4" borderId="10" xfId="0" applyNumberFormat="1" applyFont="1" applyFill="1" applyBorder="1" applyAlignment="1" applyProtection="1"/>
    <xf numFmtId="0" fontId="9" fillId="4" borderId="10" xfId="0" applyFont="1" applyFill="1" applyBorder="1" applyAlignment="1">
      <alignment horizontal="left"/>
    </xf>
    <xf numFmtId="4" fontId="6" fillId="0" borderId="10" xfId="0" applyNumberFormat="1" applyFont="1" applyFill="1" applyBorder="1" applyAlignment="1" applyProtection="1"/>
    <xf numFmtId="44" fontId="6" fillId="0" borderId="10" xfId="0" applyNumberFormat="1" applyFont="1" applyFill="1" applyBorder="1" applyAlignment="1" applyProtection="1"/>
    <xf numFmtId="14" fontId="6" fillId="4" borderId="10" xfId="0" applyNumberFormat="1" applyFont="1" applyFill="1" applyBorder="1" applyAlignment="1" applyProtection="1"/>
    <xf numFmtId="44" fontId="6" fillId="0" borderId="10" xfId="0" applyNumberFormat="1" applyFont="1" applyFill="1" applyBorder="1" applyAlignment="1" applyProtection="1">
      <alignment horizontal="left"/>
    </xf>
    <xf numFmtId="4" fontId="6" fillId="8" borderId="10" xfId="0" applyNumberFormat="1" applyFont="1" applyFill="1" applyBorder="1" applyAlignment="1" applyProtection="1"/>
    <xf numFmtId="44" fontId="6" fillId="8" borderId="10" xfId="0" applyNumberFormat="1" applyFont="1" applyFill="1" applyBorder="1" applyAlignment="1" applyProtection="1"/>
    <xf numFmtId="14" fontId="6" fillId="8" borderId="10" xfId="0" applyNumberFormat="1" applyFont="1" applyFill="1" applyBorder="1" applyAlignment="1" applyProtection="1"/>
    <xf numFmtId="44" fontId="6" fillId="8" borderId="10" xfId="0" applyNumberFormat="1" applyFont="1" applyFill="1" applyBorder="1" applyAlignment="1" applyProtection="1">
      <alignment horizontal="left"/>
    </xf>
    <xf numFmtId="0" fontId="7" fillId="4" borderId="10" xfId="0" applyNumberFormat="1" applyFont="1" applyFill="1" applyBorder="1" applyAlignment="1" applyProtection="1">
      <alignment horizontal="center"/>
    </xf>
    <xf numFmtId="0" fontId="7" fillId="8" borderId="10" xfId="0" applyNumberFormat="1" applyFont="1" applyFill="1" applyBorder="1" applyAlignment="1" applyProtection="1">
      <alignment horizontal="center"/>
    </xf>
    <xf numFmtId="4" fontId="5" fillId="8" borderId="10" xfId="0" applyNumberFormat="1" applyFont="1" applyFill="1" applyBorder="1" applyAlignment="1" applyProtection="1"/>
    <xf numFmtId="0" fontId="20" fillId="9" borderId="10" xfId="0" applyNumberFormat="1" applyFont="1" applyFill="1" applyBorder="1" applyAlignment="1" applyProtection="1">
      <alignment horizontal="left" vertical="top" wrapText="1"/>
    </xf>
    <xf numFmtId="0" fontId="7" fillId="0" borderId="10" xfId="0" applyNumberFormat="1" applyFont="1" applyFill="1" applyBorder="1" applyAlignment="1" applyProtection="1">
      <alignment horizontal="center"/>
    </xf>
    <xf numFmtId="0" fontId="7" fillId="0" borderId="10" xfId="0" applyNumberFormat="1" applyFont="1" applyFill="1" applyBorder="1" applyAlignment="1" applyProtection="1"/>
    <xf numFmtId="4" fontId="5" fillId="0" borderId="10" xfId="0" applyNumberFormat="1" applyFont="1" applyFill="1" applyBorder="1" applyAlignment="1" applyProtection="1"/>
    <xf numFmtId="0" fontId="14" fillId="8" borderId="10" xfId="0" applyNumberFormat="1" applyFont="1" applyFill="1" applyBorder="1" applyAlignment="1" applyProtection="1">
      <alignment horizontal="center"/>
    </xf>
    <xf numFmtId="0" fontId="9" fillId="8" borderId="10" xfId="0" applyNumberFormat="1" applyFont="1" applyFill="1" applyBorder="1" applyAlignment="1" applyProtection="1">
      <alignment horizontal="left"/>
    </xf>
    <xf numFmtId="0" fontId="9" fillId="8" borderId="10" xfId="0" applyNumberFormat="1" applyFont="1" applyFill="1" applyBorder="1" applyAlignment="1" applyProtection="1"/>
    <xf numFmtId="4" fontId="9" fillId="8" borderId="10" xfId="0" applyNumberFormat="1" applyFont="1" applyFill="1" applyBorder="1" applyAlignment="1" applyProtection="1"/>
    <xf numFmtId="14" fontId="9" fillId="8" borderId="10" xfId="0" applyNumberFormat="1" applyFont="1" applyFill="1" applyBorder="1" applyAlignment="1" applyProtection="1"/>
    <xf numFmtId="0" fontId="8" fillId="8" borderId="10" xfId="0" applyNumberFormat="1" applyFont="1" applyFill="1" applyBorder="1" applyAlignment="1" applyProtection="1"/>
    <xf numFmtId="4" fontId="9" fillId="0" borderId="10" xfId="0" applyNumberFormat="1" applyFont="1" applyFill="1" applyBorder="1" applyAlignment="1" applyProtection="1"/>
    <xf numFmtId="4" fontId="9" fillId="4" borderId="10" xfId="0" applyNumberFormat="1" applyFont="1" applyFill="1" applyBorder="1" applyAlignment="1" applyProtection="1"/>
    <xf numFmtId="0" fontId="9" fillId="4" borderId="10" xfId="0" applyFont="1" applyFill="1" applyBorder="1"/>
    <xf numFmtId="44" fontId="6" fillId="2" borderId="10" xfId="0" applyNumberFormat="1" applyFont="1" applyFill="1" applyBorder="1" applyAlignment="1" applyProtection="1"/>
    <xf numFmtId="4" fontId="8" fillId="8" borderId="10" xfId="0" applyNumberFormat="1" applyFont="1" applyFill="1" applyBorder="1" applyAlignment="1" applyProtection="1"/>
    <xf numFmtId="4" fontId="8" fillId="4" borderId="10" xfId="0" applyNumberFormat="1" applyFont="1" applyFill="1" applyBorder="1" applyAlignment="1" applyProtection="1"/>
    <xf numFmtId="167" fontId="20" fillId="9" borderId="10" xfId="0" applyNumberFormat="1" applyFont="1" applyFill="1" applyBorder="1" applyAlignment="1" applyProtection="1">
      <alignment horizontal="left" vertical="top" wrapText="1"/>
    </xf>
    <xf numFmtId="0" fontId="4" fillId="10" borderId="10" xfId="0" applyNumberFormat="1" applyFont="1" applyFill="1" applyBorder="1" applyAlignment="1" applyProtection="1">
      <alignment horizontal="center"/>
    </xf>
    <xf numFmtId="0" fontId="18" fillId="11" borderId="10" xfId="0" applyNumberFormat="1" applyFont="1" applyFill="1" applyBorder="1" applyAlignment="1" applyProtection="1">
      <alignment horizontal="left" vertical="top" wrapText="1"/>
    </xf>
    <xf numFmtId="44" fontId="2" fillId="10" borderId="10" xfId="0" applyNumberFormat="1" applyFont="1" applyFill="1" applyBorder="1" applyAlignment="1" applyProtection="1"/>
    <xf numFmtId="0" fontId="6" fillId="10" borderId="10" xfId="0" applyNumberFormat="1" applyFont="1" applyFill="1" applyBorder="1" applyAlignment="1" applyProtection="1">
      <alignment horizontal="left"/>
    </xf>
    <xf numFmtId="0" fontId="2" fillId="10" borderId="10" xfId="0" applyNumberFormat="1" applyFont="1" applyFill="1" applyBorder="1" applyAlignment="1" applyProtection="1"/>
    <xf numFmtId="44" fontId="8" fillId="10" borderId="10" xfId="0" applyNumberFormat="1" applyFont="1" applyFill="1" applyBorder="1" applyAlignment="1" applyProtection="1"/>
    <xf numFmtId="4" fontId="8" fillId="10" borderId="10" xfId="0" applyNumberFormat="1" applyFont="1" applyFill="1" applyBorder="1" applyAlignment="1" applyProtection="1"/>
    <xf numFmtId="4" fontId="2" fillId="10" borderId="10" xfId="0" applyNumberFormat="1" applyFont="1" applyFill="1" applyBorder="1" applyAlignment="1" applyProtection="1"/>
    <xf numFmtId="14" fontId="2" fillId="10" borderId="10" xfId="0" applyNumberFormat="1" applyFont="1" applyFill="1" applyBorder="1" applyAlignment="1" applyProtection="1"/>
    <xf numFmtId="4" fontId="8" fillId="0" borderId="10" xfId="0" applyNumberFormat="1" applyFont="1" applyFill="1" applyBorder="1" applyAlignment="1" applyProtection="1"/>
    <xf numFmtId="0" fontId="4" fillId="4" borderId="10" xfId="0" applyNumberFormat="1" applyFont="1" applyFill="1" applyBorder="1" applyAlignment="1" applyProtection="1"/>
    <xf numFmtId="0" fontId="7" fillId="4" borderId="10" xfId="0" applyNumberFormat="1" applyFont="1" applyFill="1" applyBorder="1" applyAlignment="1" applyProtection="1">
      <alignment horizontal="left"/>
    </xf>
    <xf numFmtId="0" fontId="12" fillId="4" borderId="10" xfId="0" applyNumberFormat="1" applyFont="1" applyFill="1" applyBorder="1" applyAlignment="1" applyProtection="1"/>
    <xf numFmtId="0" fontId="12" fillId="4" borderId="10" xfId="0" applyNumberFormat="1" applyFont="1" applyFill="1" applyBorder="1" applyAlignment="1" applyProtection="1">
      <alignment horizontal="left"/>
    </xf>
    <xf numFmtId="0" fontId="1" fillId="4" borderId="1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1" fillId="8" borderId="10" xfId="0" applyNumberFormat="1" applyFont="1" applyFill="1" applyBorder="1" applyAlignment="1" applyProtection="1">
      <alignment horizontal="left"/>
    </xf>
    <xf numFmtId="39" fontId="20" fillId="9" borderId="10" xfId="0" applyNumberFormat="1" applyFont="1" applyFill="1" applyBorder="1" applyAlignment="1" applyProtection="1">
      <alignment horizontal="left" vertical="top" wrapText="1"/>
    </xf>
    <xf numFmtId="0" fontId="19" fillId="11" borderId="10" xfId="0" applyNumberFormat="1" applyFont="1" applyFill="1" applyBorder="1" applyAlignment="1" applyProtection="1">
      <alignment horizontal="left" vertical="top" wrapText="1"/>
    </xf>
    <xf numFmtId="0" fontId="20" fillId="11" borderId="10" xfId="0" applyNumberFormat="1" applyFont="1" applyFill="1" applyBorder="1" applyAlignment="1" applyProtection="1">
      <alignment horizontal="left" vertical="top" wrapText="1"/>
    </xf>
    <xf numFmtId="0" fontId="2" fillId="8" borderId="10" xfId="0" applyNumberFormat="1" applyFont="1" applyFill="1" applyBorder="1" applyAlignment="1" applyProtection="1">
      <alignment horizontal="left"/>
    </xf>
    <xf numFmtId="0" fontId="4" fillId="12" borderId="10" xfId="0" applyNumberFormat="1" applyFont="1" applyFill="1" applyBorder="1" applyAlignment="1" applyProtection="1">
      <alignment horizontal="center"/>
    </xf>
    <xf numFmtId="0" fontId="18" fillId="13" borderId="10" xfId="0" applyNumberFormat="1" applyFont="1" applyFill="1" applyBorder="1" applyAlignment="1" applyProtection="1">
      <alignment horizontal="left" vertical="top" wrapText="1"/>
    </xf>
    <xf numFmtId="0" fontId="19" fillId="13" borderId="10" xfId="0" applyNumberFormat="1" applyFont="1" applyFill="1" applyBorder="1" applyAlignment="1" applyProtection="1">
      <alignment horizontal="left" vertical="top" wrapText="1"/>
    </xf>
    <xf numFmtId="44" fontId="2" fillId="12" borderId="10" xfId="0" applyNumberFormat="1" applyFont="1" applyFill="1" applyBorder="1" applyAlignment="1" applyProtection="1"/>
    <xf numFmtId="0" fontId="6" fillId="12" borderId="10" xfId="0" applyNumberFormat="1" applyFont="1" applyFill="1" applyBorder="1" applyAlignment="1" applyProtection="1"/>
    <xf numFmtId="0" fontId="9" fillId="12" borderId="10" xfId="0" applyFont="1" applyFill="1" applyBorder="1" applyAlignment="1">
      <alignment wrapText="1"/>
    </xf>
    <xf numFmtId="44" fontId="8" fillId="12" borderId="10" xfId="0" applyNumberFormat="1" applyFont="1" applyFill="1" applyBorder="1" applyAlignment="1" applyProtection="1"/>
    <xf numFmtId="4" fontId="2" fillId="12" borderId="10" xfId="0" applyNumberFormat="1" applyFont="1" applyFill="1" applyBorder="1" applyAlignment="1" applyProtection="1"/>
    <xf numFmtId="0" fontId="2" fillId="12" borderId="10" xfId="0" applyNumberFormat="1" applyFont="1" applyFill="1" applyBorder="1" applyAlignment="1" applyProtection="1"/>
    <xf numFmtId="0" fontId="20" fillId="13" borderId="10" xfId="0" applyNumberFormat="1" applyFont="1" applyFill="1" applyBorder="1" applyAlignment="1" applyProtection="1">
      <alignment horizontal="left" vertical="top" wrapText="1"/>
    </xf>
    <xf numFmtId="39" fontId="20" fillId="13" borderId="10" xfId="0" applyNumberFormat="1" applyFont="1" applyFill="1" applyBorder="1" applyAlignment="1" applyProtection="1">
      <alignment horizontal="left" vertical="top" wrapText="1"/>
    </xf>
    <xf numFmtId="14" fontId="2" fillId="12" borderId="10" xfId="0" applyNumberFormat="1" applyFont="1" applyFill="1" applyBorder="1" applyAlignment="1" applyProtection="1"/>
    <xf numFmtId="0" fontId="2" fillId="12" borderId="0" xfId="0" applyNumberFormat="1" applyFont="1" applyFill="1" applyBorder="1" applyAlignment="1" applyProtection="1"/>
    <xf numFmtId="0" fontId="1" fillId="12" borderId="10" xfId="0" applyNumberFormat="1" applyFont="1" applyFill="1" applyBorder="1" applyAlignment="1" applyProtection="1">
      <alignment horizontal="left"/>
    </xf>
    <xf numFmtId="4" fontId="6" fillId="12" borderId="10" xfId="0" applyNumberFormat="1" applyFont="1" applyFill="1" applyBorder="1" applyAlignment="1" applyProtection="1"/>
    <xf numFmtId="44" fontId="6" fillId="12" borderId="10" xfId="0" applyNumberFormat="1" applyFont="1" applyFill="1" applyBorder="1" applyAlignment="1" applyProtection="1"/>
    <xf numFmtId="0" fontId="6" fillId="12" borderId="0" xfId="0" applyNumberFormat="1" applyFont="1" applyFill="1" applyBorder="1" applyAlignment="1" applyProtection="1"/>
    <xf numFmtId="166" fontId="19" fillId="9" borderId="9" xfId="0" applyNumberFormat="1" applyFont="1" applyFill="1" applyBorder="1" applyAlignment="1" applyProtection="1">
      <alignment horizontal="right" vertical="top" wrapText="1"/>
    </xf>
    <xf numFmtId="0" fontId="6" fillId="10" borderId="10" xfId="0" applyNumberFormat="1" applyFont="1" applyFill="1" applyBorder="1" applyAlignment="1" applyProtection="1"/>
    <xf numFmtId="39" fontId="20" fillId="11" borderId="10" xfId="0" applyNumberFormat="1" applyFont="1" applyFill="1" applyBorder="1" applyAlignment="1" applyProtection="1">
      <alignment horizontal="left" vertical="top" wrapText="1"/>
    </xf>
    <xf numFmtId="0" fontId="7" fillId="10" borderId="10" xfId="0" applyNumberFormat="1" applyFont="1" applyFill="1" applyBorder="1" applyAlignment="1" applyProtection="1">
      <alignment horizontal="center"/>
    </xf>
    <xf numFmtId="4" fontId="9" fillId="10" borderId="10" xfId="0" applyNumberFormat="1" applyFont="1" applyFill="1" applyBorder="1" applyAlignment="1" applyProtection="1"/>
    <xf numFmtId="4" fontId="6" fillId="10" borderId="10" xfId="0" applyNumberFormat="1" applyFont="1" applyFill="1" applyBorder="1" applyAlignment="1" applyProtection="1"/>
    <xf numFmtId="44" fontId="6" fillId="10" borderId="10" xfId="0" applyNumberFormat="1" applyFont="1" applyFill="1" applyBorder="1" applyAlignment="1" applyProtection="1"/>
    <xf numFmtId="14" fontId="6" fillId="10" borderId="10" xfId="0" applyNumberFormat="1" applyFont="1" applyFill="1" applyBorder="1" applyAlignment="1" applyProtection="1"/>
    <xf numFmtId="0" fontId="6" fillId="10" borderId="0" xfId="0" applyNumberFormat="1" applyFont="1" applyFill="1" applyBorder="1" applyAlignment="1" applyProtection="1"/>
    <xf numFmtId="165" fontId="2" fillId="8" borderId="1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12" borderId="10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4" fontId="21" fillId="8" borderId="10" xfId="0" applyNumberFormat="1" applyFont="1" applyFill="1" applyBorder="1" applyAlignment="1" applyProtection="1"/>
    <xf numFmtId="0" fontId="1" fillId="4" borderId="10" xfId="0" applyNumberFormat="1" applyFont="1" applyFill="1" applyBorder="1" applyAlignment="1" applyProtection="1"/>
    <xf numFmtId="44" fontId="2" fillId="14" borderId="10" xfId="0" applyNumberFormat="1" applyFont="1" applyFill="1" applyBorder="1" applyAlignment="1" applyProtection="1"/>
    <xf numFmtId="44" fontId="1" fillId="4" borderId="10" xfId="0" applyNumberFormat="1" applyFont="1" applyFill="1" applyBorder="1" applyAlignment="1" applyProtection="1">
      <alignment horizontal="left"/>
    </xf>
    <xf numFmtId="44" fontId="1" fillId="4" borderId="10" xfId="0" applyNumberFormat="1" applyFont="1" applyFill="1" applyBorder="1" applyAlignment="1" applyProtection="1"/>
    <xf numFmtId="0" fontId="4" fillId="6" borderId="10" xfId="0" applyNumberFormat="1" applyFont="1" applyFill="1" applyBorder="1" applyAlignment="1" applyProtection="1">
      <alignment horizontal="center"/>
    </xf>
    <xf numFmtId="0" fontId="18" fillId="15" borderId="10" xfId="0" applyNumberFormat="1" applyFont="1" applyFill="1" applyBorder="1" applyAlignment="1" applyProtection="1">
      <alignment horizontal="left" vertical="top" wrapText="1"/>
    </xf>
    <xf numFmtId="0" fontId="19" fillId="15" borderId="10" xfId="0" applyNumberFormat="1" applyFont="1" applyFill="1" applyBorder="1" applyAlignment="1" applyProtection="1">
      <alignment horizontal="left" vertical="top" wrapText="1"/>
    </xf>
    <xf numFmtId="44" fontId="2" fillId="6" borderId="10" xfId="0" applyNumberFormat="1" applyFont="1" applyFill="1" applyBorder="1" applyAlignment="1" applyProtection="1"/>
    <xf numFmtId="0" fontId="17" fillId="6" borderId="10" xfId="0" applyNumberFormat="1" applyFont="1" applyFill="1" applyBorder="1" applyAlignment="1" applyProtection="1">
      <alignment horizontal="center"/>
    </xf>
    <xf numFmtId="0" fontId="1" fillId="6" borderId="10" xfId="0" applyNumberFormat="1" applyFont="1" applyFill="1" applyBorder="1" applyAlignment="1" applyProtection="1">
      <alignment horizontal="left"/>
    </xf>
    <xf numFmtId="0" fontId="9" fillId="6" borderId="10" xfId="0" applyFont="1" applyFill="1" applyBorder="1" applyAlignment="1">
      <alignment wrapText="1"/>
    </xf>
    <xf numFmtId="0" fontId="1" fillId="6" borderId="10" xfId="0" applyNumberFormat="1" applyFont="1" applyFill="1" applyBorder="1" applyAlignment="1" applyProtection="1"/>
    <xf numFmtId="44" fontId="8" fillId="6" borderId="10" xfId="0" applyNumberFormat="1" applyFont="1" applyFill="1" applyBorder="1" applyAlignment="1" applyProtection="1"/>
    <xf numFmtId="44" fontId="9" fillId="6" borderId="10" xfId="0" applyNumberFormat="1" applyFont="1" applyFill="1" applyBorder="1" applyAlignment="1" applyProtection="1"/>
    <xf numFmtId="4" fontId="2" fillId="6" borderId="10" xfId="0" applyNumberFormat="1" applyFont="1" applyFill="1" applyBorder="1" applyAlignment="1" applyProtection="1"/>
    <xf numFmtId="0" fontId="2" fillId="6" borderId="10" xfId="0" applyNumberFormat="1" applyFont="1" applyFill="1" applyBorder="1" applyAlignment="1" applyProtection="1"/>
    <xf numFmtId="14" fontId="2" fillId="6" borderId="10" xfId="0" applyNumberFormat="1" applyFont="1" applyFill="1" applyBorder="1" applyAlignment="1" applyProtection="1"/>
    <xf numFmtId="0" fontId="20" fillId="15" borderId="10" xfId="0" applyNumberFormat="1" applyFont="1" applyFill="1" applyBorder="1" applyAlignment="1" applyProtection="1">
      <alignment horizontal="left" vertical="top" wrapText="1"/>
    </xf>
    <xf numFmtId="0" fontId="2" fillId="6" borderId="0" xfId="0" applyNumberFormat="1" applyFont="1" applyFill="1" applyBorder="1" applyAlignment="1" applyProtection="1"/>
    <xf numFmtId="0" fontId="18" fillId="8" borderId="10" xfId="0" applyNumberFormat="1" applyFont="1" applyFill="1" applyBorder="1" applyAlignment="1" applyProtection="1">
      <alignment horizontal="left" vertical="top" wrapText="1"/>
    </xf>
    <xf numFmtId="0" fontId="20" fillId="8" borderId="1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>
      <alignment horizontal="center"/>
    </xf>
    <xf numFmtId="0" fontId="4" fillId="0" borderId="6" xfId="0" applyNumberFormat="1" applyFont="1" applyFill="1" applyBorder="1" applyAlignment="1" applyProtection="1">
      <alignment horizontal="center"/>
    </xf>
    <xf numFmtId="0" fontId="16" fillId="0" borderId="0" xfId="0" applyNumberFormat="1" applyFont="1" applyAlignment="1">
      <alignment horizontal="center"/>
    </xf>
    <xf numFmtId="0" fontId="4" fillId="16" borderId="10" xfId="0" applyNumberFormat="1" applyFont="1" applyFill="1" applyBorder="1" applyAlignment="1" applyProtection="1">
      <alignment horizontal="center"/>
    </xf>
    <xf numFmtId="0" fontId="18" fillId="17" borderId="10" xfId="0" applyNumberFormat="1" applyFont="1" applyFill="1" applyBorder="1" applyAlignment="1" applyProtection="1">
      <alignment horizontal="left" vertical="top" wrapText="1"/>
    </xf>
    <xf numFmtId="44" fontId="2" fillId="16" borderId="10" xfId="0" applyNumberFormat="1" applyFont="1" applyFill="1" applyBorder="1" applyAlignment="1" applyProtection="1"/>
    <xf numFmtId="0" fontId="17" fillId="16" borderId="10" xfId="0" applyNumberFormat="1" applyFont="1" applyFill="1" applyBorder="1" applyAlignment="1" applyProtection="1">
      <alignment horizontal="center"/>
    </xf>
    <xf numFmtId="0" fontId="2" fillId="16" borderId="10" xfId="0" applyNumberFormat="1" applyFont="1" applyFill="1" applyBorder="1" applyAlignment="1" applyProtection="1">
      <alignment horizontal="left"/>
    </xf>
    <xf numFmtId="0" fontId="2" fillId="16" borderId="10" xfId="0" applyNumberFormat="1" applyFont="1" applyFill="1" applyBorder="1" applyAlignment="1" applyProtection="1"/>
    <xf numFmtId="44" fontId="8" fillId="16" borderId="10" xfId="0" applyNumberFormat="1" applyFont="1" applyFill="1" applyBorder="1" applyAlignment="1" applyProtection="1"/>
    <xf numFmtId="4" fontId="2" fillId="16" borderId="10" xfId="0" applyNumberFormat="1" applyFont="1" applyFill="1" applyBorder="1" applyAlignment="1" applyProtection="1"/>
    <xf numFmtId="0" fontId="20" fillId="17" borderId="10" xfId="0" applyNumberFormat="1" applyFont="1" applyFill="1" applyBorder="1" applyAlignment="1" applyProtection="1">
      <alignment horizontal="left" vertical="top" wrapText="1"/>
    </xf>
    <xf numFmtId="14" fontId="2" fillId="16" borderId="10" xfId="0" applyNumberFormat="1" applyFont="1" applyFill="1" applyBorder="1" applyAlignment="1" applyProtection="1"/>
    <xf numFmtId="0" fontId="2" fillId="16" borderId="0" xfId="0" applyNumberFormat="1" applyFont="1" applyFill="1" applyBorder="1" applyAlignment="1" applyProtection="1"/>
    <xf numFmtId="0" fontId="6" fillId="16" borderId="10" xfId="0" applyNumberFormat="1" applyFont="1" applyFill="1" applyBorder="1" applyAlignment="1" applyProtection="1">
      <alignment horizontal="left"/>
    </xf>
    <xf numFmtId="44" fontId="9" fillId="16" borderId="10" xfId="0" applyNumberFormat="1" applyFont="1" applyFill="1" applyBorder="1" applyAlignment="1" applyProtection="1"/>
    <xf numFmtId="0" fontId="3" fillId="16" borderId="0" xfId="0" applyFont="1" applyFill="1" applyAlignment="1">
      <alignment horizontal="left" vertical="center"/>
    </xf>
    <xf numFmtId="4" fontId="8" fillId="16" borderId="10" xfId="0" applyNumberFormat="1" applyFont="1" applyFill="1" applyBorder="1" applyAlignment="1" applyProtection="1"/>
    <xf numFmtId="39" fontId="20" fillId="17" borderId="10" xfId="0" applyNumberFormat="1" applyFont="1" applyFill="1" applyBorder="1" applyAlignment="1" applyProtection="1">
      <alignment horizontal="left" vertical="top" wrapText="1"/>
    </xf>
    <xf numFmtId="0" fontId="7" fillId="16" borderId="10" xfId="0" applyNumberFormat="1" applyFont="1" applyFill="1" applyBorder="1" applyAlignment="1" applyProtection="1">
      <alignment horizontal="center"/>
    </xf>
    <xf numFmtId="0" fontId="6" fillId="16" borderId="10" xfId="0" applyNumberFormat="1" applyFont="1" applyFill="1" applyBorder="1" applyAlignment="1" applyProtection="1"/>
    <xf numFmtId="4" fontId="9" fillId="16" borderId="10" xfId="0" applyNumberFormat="1" applyFont="1" applyFill="1" applyBorder="1" applyAlignment="1" applyProtection="1"/>
    <xf numFmtId="4" fontId="6" fillId="16" borderId="10" xfId="0" applyNumberFormat="1" applyFont="1" applyFill="1" applyBorder="1" applyAlignment="1" applyProtection="1"/>
    <xf numFmtId="44" fontId="6" fillId="16" borderId="10" xfId="0" applyNumberFormat="1" applyFont="1" applyFill="1" applyBorder="1" applyAlignment="1" applyProtection="1"/>
    <xf numFmtId="0" fontId="6" fillId="16" borderId="0" xfId="0" applyNumberFormat="1" applyFont="1" applyFill="1" applyBorder="1" applyAlignment="1" applyProtection="1"/>
    <xf numFmtId="0" fontId="19" fillId="17" borderId="10" xfId="0" applyNumberFormat="1" applyFont="1" applyFill="1" applyBorder="1" applyAlignment="1" applyProtection="1">
      <alignment horizontal="left" vertical="top" wrapText="1"/>
    </xf>
    <xf numFmtId="0" fontId="9" fillId="16" borderId="10" xfId="0" applyFont="1" applyFill="1" applyBorder="1" applyAlignment="1">
      <alignment wrapText="1"/>
    </xf>
    <xf numFmtId="0" fontId="18" fillId="16" borderId="10" xfId="0" applyNumberFormat="1" applyFont="1" applyFill="1" applyBorder="1" applyAlignment="1" applyProtection="1">
      <alignment horizontal="left" vertical="top" wrapText="1"/>
    </xf>
    <xf numFmtId="14" fontId="6" fillId="16" borderId="10" xfId="0" applyNumberFormat="1" applyFont="1" applyFill="1" applyBorder="1" applyAlignment="1" applyProtection="1"/>
    <xf numFmtId="0" fontId="20" fillId="16" borderId="10" xfId="0" applyNumberFormat="1" applyFont="1" applyFill="1" applyBorder="1" applyAlignment="1" applyProtection="1">
      <alignment horizontal="left" vertical="top" wrapText="1"/>
    </xf>
    <xf numFmtId="0" fontId="9" fillId="16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52"/>
  <sheetViews>
    <sheetView tabSelected="1" zoomScale="90" zoomScaleNormal="90" workbookViewId="0">
      <pane xSplit="3" ySplit="9" topLeftCell="K10" activePane="bottomRight" state="frozen"/>
      <selection pane="topRight" activeCell="D1" sqref="D1"/>
      <selection pane="bottomLeft" activeCell="A9" sqref="A9"/>
      <selection pane="bottomRight" activeCell="N5" sqref="N5"/>
    </sheetView>
  </sheetViews>
  <sheetFormatPr defaultColWidth="11.42578125" defaultRowHeight="15.75" customHeight="1" x14ac:dyDescent="0.2"/>
  <cols>
    <col min="1" max="1" width="9.140625" style="2" customWidth="1"/>
    <col min="2" max="2" width="30.28515625" style="44" customWidth="1"/>
    <col min="3" max="3" width="40" style="1" customWidth="1"/>
    <col min="4" max="4" width="42.5703125" style="1" customWidth="1"/>
    <col min="5" max="5" width="50.28515625" style="29" bestFit="1" customWidth="1"/>
    <col min="6" max="6" width="39.28515625" style="29" customWidth="1"/>
    <col min="7" max="7" width="16.140625" style="14" customWidth="1"/>
    <col min="8" max="8" width="12.7109375" style="79" customWidth="1"/>
    <col min="9" max="9" width="37.5703125" style="29" customWidth="1"/>
    <col min="10" max="10" width="16.85546875" style="1" customWidth="1"/>
    <col min="11" max="11" width="47.28515625" style="1" customWidth="1"/>
    <col min="12" max="12" width="15" style="57" bestFit="1" customWidth="1"/>
    <col min="13" max="13" width="14.28515625" style="37" bestFit="1" customWidth="1"/>
    <col min="14" max="14" width="13" style="4" customWidth="1"/>
    <col min="15" max="15" width="12.85546875" style="1" customWidth="1"/>
    <col min="16" max="16" width="12.28515625" style="1" customWidth="1"/>
    <col min="17" max="17" width="10.85546875" style="1" hidden="1" customWidth="1"/>
    <col min="18" max="18" width="17.5703125" style="1" hidden="1" customWidth="1"/>
    <col min="19" max="19" width="11.42578125" style="1" hidden="1" customWidth="1"/>
    <col min="20" max="20" width="10.85546875" style="1" hidden="1" customWidth="1"/>
    <col min="21" max="21" width="29.42578125" style="1" customWidth="1"/>
    <col min="22" max="22" width="17" style="1" customWidth="1"/>
    <col min="23" max="23" width="15" style="14" customWidth="1"/>
    <col min="24" max="24" width="11.7109375" style="1" customWidth="1"/>
    <col min="25" max="25" width="8.28515625" style="1" customWidth="1"/>
    <col min="26" max="26" width="24" style="1" customWidth="1"/>
    <col min="27" max="27" width="22.140625" style="1" customWidth="1"/>
    <col min="28" max="28" width="11.85546875" style="1" customWidth="1"/>
    <col min="29" max="29" width="10.5703125" style="1" customWidth="1"/>
    <col min="30" max="30" width="23.28515625" style="1" customWidth="1"/>
    <col min="31" max="31" width="11.42578125" style="1"/>
    <col min="32" max="32" width="14.28515625" style="14" bestFit="1" customWidth="1"/>
    <col min="33" max="33" width="12.85546875" style="14" bestFit="1" customWidth="1"/>
    <col min="34" max="34" width="11.42578125" style="14"/>
    <col min="35" max="35" width="16.140625" style="61" bestFit="1" customWidth="1"/>
    <col min="36" max="36" width="11.42578125" style="1"/>
    <col min="37" max="37" width="37.140625" style="1" customWidth="1"/>
    <col min="38" max="38" width="11.140625" style="1" customWidth="1"/>
    <col min="39" max="39" width="11.42578125" style="1"/>
    <col min="40" max="40" width="16" style="1" customWidth="1"/>
    <col min="41" max="41" width="12" style="1" customWidth="1"/>
    <col min="42" max="16384" width="11.42578125" style="1"/>
  </cols>
  <sheetData>
    <row r="1" spans="1:49" ht="15.75" customHeight="1" x14ac:dyDescent="0.25">
      <c r="B1" s="48" t="s">
        <v>853</v>
      </c>
      <c r="E1" s="28"/>
      <c r="F1" s="52" t="s">
        <v>849</v>
      </c>
      <c r="G1" s="53"/>
    </row>
    <row r="2" spans="1:49" ht="15.75" customHeight="1" x14ac:dyDescent="0.25">
      <c r="B2" s="3" t="s">
        <v>850</v>
      </c>
      <c r="C2" s="11"/>
      <c r="E2" s="36"/>
      <c r="F2" s="52" t="s">
        <v>60</v>
      </c>
      <c r="G2" s="53"/>
      <c r="I2" s="50"/>
      <c r="K2" s="41"/>
    </row>
    <row r="3" spans="1:49" ht="15.75" customHeight="1" x14ac:dyDescent="0.25">
      <c r="B3" s="47" t="s">
        <v>851</v>
      </c>
      <c r="C3" s="3"/>
      <c r="D3" s="221"/>
      <c r="E3" s="28"/>
      <c r="F3" s="52" t="s">
        <v>59</v>
      </c>
      <c r="G3" s="53"/>
      <c r="I3" s="254"/>
      <c r="K3" s="41"/>
      <c r="V3" s="279" t="s">
        <v>53</v>
      </c>
      <c r="W3" s="279"/>
      <c r="X3" s="279"/>
      <c r="Y3" s="279"/>
      <c r="Z3" s="279"/>
    </row>
    <row r="4" spans="1:49" ht="15.75" customHeight="1" x14ac:dyDescent="0.25">
      <c r="B4" s="92" t="s">
        <v>48</v>
      </c>
      <c r="C4" s="84" t="s">
        <v>45</v>
      </c>
      <c r="D4" s="221"/>
      <c r="K4" s="41"/>
    </row>
    <row r="5" spans="1:49" ht="15.75" customHeight="1" x14ac:dyDescent="0.25">
      <c r="B5" s="297" t="s">
        <v>47</v>
      </c>
      <c r="C5" s="85" t="s">
        <v>57</v>
      </c>
      <c r="K5" s="41"/>
      <c r="AF5" s="14" t="s">
        <v>846</v>
      </c>
      <c r="AG5" s="14" t="s">
        <v>847</v>
      </c>
    </row>
    <row r="6" spans="1:49" ht="15.75" customHeight="1" x14ac:dyDescent="0.25">
      <c r="B6" s="83" t="s">
        <v>46</v>
      </c>
      <c r="K6" s="41"/>
      <c r="AF6" s="14" t="s">
        <v>36</v>
      </c>
      <c r="AK6" s="283" t="s">
        <v>61</v>
      </c>
      <c r="AL6" s="283"/>
    </row>
    <row r="7" spans="1:49" ht="15.75" customHeight="1" thickBot="1" x14ac:dyDescent="0.25">
      <c r="B7" s="90" t="s">
        <v>848</v>
      </c>
      <c r="C7" s="29"/>
      <c r="AB7" s="19"/>
      <c r="AC7" s="19"/>
      <c r="AD7" s="19"/>
      <c r="AF7" s="14" t="s">
        <v>37</v>
      </c>
      <c r="AG7" s="14" t="s">
        <v>36</v>
      </c>
      <c r="AK7" s="283" t="s">
        <v>62</v>
      </c>
      <c r="AL7" s="283"/>
    </row>
    <row r="8" spans="1:49" ht="15.75" customHeight="1" thickBot="1" x14ac:dyDescent="0.25">
      <c r="B8" s="29"/>
      <c r="C8" s="11"/>
      <c r="M8" s="38" t="s">
        <v>52</v>
      </c>
      <c r="Q8" s="3" t="s">
        <v>55</v>
      </c>
      <c r="V8" s="16"/>
      <c r="W8" s="24"/>
      <c r="X8" s="20"/>
      <c r="Y8" s="20"/>
      <c r="Z8" s="21"/>
      <c r="AA8" s="22"/>
      <c r="AB8" s="280" t="s">
        <v>50</v>
      </c>
      <c r="AC8" s="281"/>
      <c r="AD8" s="282"/>
      <c r="AF8" s="14" t="s">
        <v>38</v>
      </c>
      <c r="AG8" s="14" t="s">
        <v>40</v>
      </c>
      <c r="AI8" s="61" t="s">
        <v>43</v>
      </c>
      <c r="AK8" s="54"/>
      <c r="AL8" s="54"/>
    </row>
    <row r="9" spans="1:49" ht="15.75" customHeight="1" x14ac:dyDescent="0.2">
      <c r="A9" s="2" t="s">
        <v>18</v>
      </c>
      <c r="B9" s="2" t="s">
        <v>17</v>
      </c>
      <c r="C9" s="12" t="s">
        <v>14</v>
      </c>
      <c r="D9" s="2" t="s">
        <v>15</v>
      </c>
      <c r="E9" s="30" t="s">
        <v>64</v>
      </c>
      <c r="F9" s="30" t="s">
        <v>16</v>
      </c>
      <c r="G9" s="32" t="s">
        <v>852</v>
      </c>
      <c r="H9" s="56" t="s">
        <v>19</v>
      </c>
      <c r="I9" s="30" t="s">
        <v>20</v>
      </c>
      <c r="J9" s="3" t="s">
        <v>21</v>
      </c>
      <c r="K9" s="3" t="s">
        <v>22</v>
      </c>
      <c r="L9" s="58" t="s">
        <v>23</v>
      </c>
      <c r="M9" s="38" t="s">
        <v>51</v>
      </c>
      <c r="N9" s="49" t="s">
        <v>24</v>
      </c>
      <c r="O9" s="3" t="s">
        <v>25</v>
      </c>
      <c r="P9" s="3" t="s">
        <v>26</v>
      </c>
      <c r="Q9" s="3" t="s">
        <v>54</v>
      </c>
      <c r="R9" s="3" t="s">
        <v>27</v>
      </c>
      <c r="S9" s="3" t="s">
        <v>28</v>
      </c>
      <c r="T9" s="3" t="s">
        <v>29</v>
      </c>
      <c r="U9" s="3" t="s">
        <v>30</v>
      </c>
      <c r="V9" s="17" t="s">
        <v>34</v>
      </c>
      <c r="W9" s="25" t="s">
        <v>31</v>
      </c>
      <c r="X9" s="3" t="s">
        <v>29</v>
      </c>
      <c r="Y9" s="3" t="s">
        <v>32</v>
      </c>
      <c r="Z9" s="17" t="s">
        <v>33</v>
      </c>
      <c r="AA9" s="18" t="s">
        <v>35</v>
      </c>
      <c r="AB9" s="23" t="s">
        <v>29</v>
      </c>
      <c r="AC9" s="3" t="s">
        <v>28</v>
      </c>
      <c r="AD9" s="17" t="s">
        <v>56</v>
      </c>
      <c r="AE9" s="3"/>
      <c r="AF9" s="14" t="s">
        <v>39</v>
      </c>
      <c r="AG9" s="14" t="s">
        <v>41</v>
      </c>
      <c r="AH9" s="14" t="s">
        <v>42</v>
      </c>
      <c r="AI9" s="61" t="s">
        <v>49</v>
      </c>
      <c r="AJ9" s="1" t="s">
        <v>44</v>
      </c>
      <c r="AK9" s="55" t="s">
        <v>63</v>
      </c>
      <c r="AL9" s="55" t="s">
        <v>29</v>
      </c>
      <c r="AN9" s="3" t="s">
        <v>65</v>
      </c>
      <c r="AO9" s="3" t="s">
        <v>66</v>
      </c>
    </row>
    <row r="10" spans="1:49" ht="15.75" customHeight="1" thickBot="1" x14ac:dyDescent="0.25">
      <c r="A10" s="93"/>
      <c r="B10" s="94" t="s">
        <v>0</v>
      </c>
      <c r="C10" s="95"/>
      <c r="D10" s="96"/>
      <c r="E10" s="97"/>
      <c r="F10" s="97"/>
      <c r="G10" s="98"/>
      <c r="H10" s="99"/>
      <c r="I10" s="97"/>
      <c r="J10" s="96"/>
      <c r="K10" s="96"/>
      <c r="L10" s="100"/>
      <c r="M10" s="101"/>
      <c r="N10" s="102"/>
      <c r="O10" s="96"/>
      <c r="P10" s="96"/>
      <c r="Q10" s="96"/>
      <c r="R10" s="96"/>
      <c r="S10" s="96"/>
      <c r="T10" s="96"/>
      <c r="U10" s="96"/>
      <c r="V10" s="96"/>
      <c r="W10" s="98"/>
      <c r="X10" s="96"/>
      <c r="Y10" s="96"/>
      <c r="Z10" s="96"/>
      <c r="AA10" s="96"/>
      <c r="AB10" s="96"/>
      <c r="AC10" s="96"/>
      <c r="AD10" s="96"/>
      <c r="AE10" s="96"/>
      <c r="AF10" s="98"/>
      <c r="AG10" s="98"/>
      <c r="AH10" s="98"/>
      <c r="AI10" s="103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pans="1:49" s="86" customFormat="1" ht="15.75" customHeight="1" thickBot="1" x14ac:dyDescent="0.25">
      <c r="A11" s="132">
        <v>1</v>
      </c>
      <c r="B11" s="133" t="s">
        <v>68</v>
      </c>
      <c r="C11" s="133" t="s">
        <v>69</v>
      </c>
      <c r="D11" s="134" t="s">
        <v>479</v>
      </c>
      <c r="E11" s="134" t="s">
        <v>480</v>
      </c>
      <c r="F11" s="134" t="s">
        <v>481</v>
      </c>
      <c r="G11" s="135">
        <f>AI11</f>
        <v>1220.27</v>
      </c>
      <c r="H11" s="136">
        <f>18000+A11</f>
        <v>18001</v>
      </c>
      <c r="I11" s="222"/>
      <c r="J11" s="138"/>
      <c r="K11" s="138"/>
      <c r="L11" s="140">
        <v>0</v>
      </c>
      <c r="M11" s="140"/>
      <c r="N11" s="141"/>
      <c r="O11" s="142"/>
      <c r="P11" s="142"/>
      <c r="Q11" s="142"/>
      <c r="R11" s="142"/>
      <c r="S11" s="142"/>
      <c r="T11" s="142"/>
      <c r="U11" s="142"/>
      <c r="V11" s="142"/>
      <c r="W11" s="135"/>
      <c r="X11" s="142"/>
      <c r="Y11" s="142"/>
      <c r="Z11" s="142"/>
      <c r="AA11" s="142"/>
      <c r="AB11" s="142"/>
      <c r="AC11" s="142"/>
      <c r="AD11" s="142"/>
      <c r="AE11" s="142"/>
      <c r="AF11" s="189">
        <v>801.2</v>
      </c>
      <c r="AG11" s="223">
        <v>244.06999999999994</v>
      </c>
      <c r="AH11" s="135">
        <v>175</v>
      </c>
      <c r="AI11" s="135">
        <f>AF11+AG11+AH11</f>
        <v>1220.27</v>
      </c>
      <c r="AJ11" s="143">
        <v>43377</v>
      </c>
      <c r="AK11" s="142"/>
      <c r="AL11" s="142"/>
      <c r="AM11" s="142"/>
      <c r="AN11" s="142"/>
      <c r="AO11" s="142"/>
      <c r="AP11" s="142"/>
      <c r="AQ11" s="142"/>
      <c r="AR11" s="142"/>
      <c r="AS11" s="142"/>
      <c r="AW11" s="244">
        <v>1220.27</v>
      </c>
    </row>
    <row r="12" spans="1:49" s="86" customFormat="1" ht="15" thickBot="1" x14ac:dyDescent="0.25">
      <c r="A12" s="132">
        <f t="shared" ref="A12:A17" si="0">A11+1</f>
        <v>2</v>
      </c>
      <c r="B12" s="133" t="s">
        <v>70</v>
      </c>
      <c r="C12" s="133" t="s">
        <v>71</v>
      </c>
      <c r="D12" s="134" t="s">
        <v>482</v>
      </c>
      <c r="E12" s="134" t="s">
        <v>483</v>
      </c>
      <c r="F12" s="134" t="s">
        <v>484</v>
      </c>
      <c r="G12" s="135"/>
      <c r="H12" s="136">
        <f t="shared" ref="H12:H75" si="1">18000+A12</f>
        <v>18002</v>
      </c>
      <c r="I12" s="137"/>
      <c r="J12" s="138"/>
      <c r="K12" s="139"/>
      <c r="L12" s="140">
        <f t="shared" ref="L12:L58" si="2">M12-G12</f>
        <v>0</v>
      </c>
      <c r="M12" s="140"/>
      <c r="N12" s="141"/>
      <c r="O12" s="142"/>
      <c r="P12" s="142"/>
      <c r="Q12" s="142"/>
      <c r="R12" s="142"/>
      <c r="S12" s="142"/>
      <c r="T12" s="142"/>
      <c r="U12" s="142"/>
      <c r="V12" s="142"/>
      <c r="W12" s="135"/>
      <c r="X12" s="142"/>
      <c r="Y12" s="142"/>
      <c r="Z12" s="142"/>
      <c r="AA12" s="142"/>
      <c r="AB12" s="142"/>
      <c r="AC12" s="142"/>
      <c r="AD12" s="142"/>
      <c r="AE12" s="142"/>
      <c r="AF12" s="135"/>
      <c r="AG12" s="135"/>
      <c r="AH12" s="135">
        <v>175</v>
      </c>
      <c r="AI12" s="135">
        <f t="shared" ref="AI12:AI41" si="3">AF12+AG12+AH12</f>
        <v>175</v>
      </c>
      <c r="AJ12" s="143">
        <v>43377</v>
      </c>
      <c r="AK12" s="142"/>
      <c r="AL12" s="142"/>
      <c r="AM12" s="142"/>
      <c r="AN12" s="142"/>
      <c r="AO12" s="142"/>
      <c r="AP12" s="142"/>
      <c r="AQ12" s="142"/>
      <c r="AR12" s="142"/>
      <c r="AS12" s="142"/>
    </row>
    <row r="13" spans="1:49" s="239" customFormat="1" ht="16.5" customHeight="1" thickBot="1" x14ac:dyDescent="0.25">
      <c r="A13" s="227">
        <f t="shared" si="0"/>
        <v>3</v>
      </c>
      <c r="B13" s="228" t="s">
        <v>72</v>
      </c>
      <c r="C13" s="228" t="s">
        <v>73</v>
      </c>
      <c r="D13" s="229" t="s">
        <v>485</v>
      </c>
      <c r="E13" s="229" t="s">
        <v>486</v>
      </c>
      <c r="F13" s="229" t="s">
        <v>487</v>
      </c>
      <c r="G13" s="259">
        <v>558.83000000000004</v>
      </c>
      <c r="H13" s="136">
        <f t="shared" si="1"/>
        <v>18003</v>
      </c>
      <c r="I13" s="240" t="s">
        <v>856</v>
      </c>
      <c r="J13" s="255" t="s">
        <v>854</v>
      </c>
      <c r="K13" s="232" t="s">
        <v>855</v>
      </c>
      <c r="L13" s="125">
        <f t="shared" si="2"/>
        <v>34441.17</v>
      </c>
      <c r="M13" s="233">
        <v>35000</v>
      </c>
      <c r="N13" s="234"/>
      <c r="O13" s="235"/>
      <c r="P13" s="235"/>
      <c r="Q13" s="235"/>
      <c r="R13" s="235"/>
      <c r="S13" s="235"/>
      <c r="T13" s="235"/>
      <c r="U13" s="235"/>
      <c r="V13" s="235"/>
      <c r="W13" s="230"/>
      <c r="X13" s="235"/>
      <c r="Y13" s="235"/>
      <c r="Z13" s="235"/>
      <c r="AA13" s="235"/>
      <c r="AB13" s="235"/>
      <c r="AC13" s="235"/>
      <c r="AD13" s="235"/>
      <c r="AE13" s="235"/>
      <c r="AF13" s="236">
        <v>1147.77</v>
      </c>
      <c r="AG13" s="237">
        <v>259.05999999999995</v>
      </c>
      <c r="AH13" s="230">
        <v>175</v>
      </c>
      <c r="AI13" s="230">
        <f t="shared" si="3"/>
        <v>1581.83</v>
      </c>
      <c r="AJ13" s="238">
        <v>43377</v>
      </c>
      <c r="AK13" s="235"/>
      <c r="AL13" s="235"/>
      <c r="AM13" s="235"/>
      <c r="AN13" s="235"/>
      <c r="AO13" s="235"/>
      <c r="AP13" s="235"/>
      <c r="AQ13" s="235"/>
      <c r="AR13" s="235"/>
      <c r="AS13" s="235"/>
    </row>
    <row r="14" spans="1:49" ht="21" customHeight="1" thickBot="1" x14ac:dyDescent="0.25">
      <c r="A14" s="118">
        <f t="shared" si="0"/>
        <v>4</v>
      </c>
      <c r="B14" s="119" t="s">
        <v>74</v>
      </c>
      <c r="C14" s="119" t="s">
        <v>75</v>
      </c>
      <c r="D14" s="120" t="s">
        <v>488</v>
      </c>
      <c r="E14" s="120" t="s">
        <v>489</v>
      </c>
      <c r="F14" s="120" t="s">
        <v>490</v>
      </c>
      <c r="G14" s="121">
        <f t="shared" ref="G14:G47" si="4">AI14</f>
        <v>361.96</v>
      </c>
      <c r="H14" s="136">
        <f t="shared" si="1"/>
        <v>18004</v>
      </c>
      <c r="I14" s="122" t="s">
        <v>856</v>
      </c>
      <c r="J14" s="256" t="s">
        <v>854</v>
      </c>
      <c r="K14" s="123" t="s">
        <v>855</v>
      </c>
      <c r="L14" s="124">
        <f t="shared" si="2"/>
        <v>3538.04</v>
      </c>
      <c r="M14" s="125">
        <v>3900</v>
      </c>
      <c r="N14" s="126"/>
      <c r="O14" s="127"/>
      <c r="P14" s="127"/>
      <c r="Q14" s="127"/>
      <c r="R14" s="127"/>
      <c r="S14" s="127"/>
      <c r="T14" s="127"/>
      <c r="U14" s="127"/>
      <c r="V14" s="127"/>
      <c r="W14" s="121"/>
      <c r="X14" s="127"/>
      <c r="Y14" s="127"/>
      <c r="Z14" s="127"/>
      <c r="AA14" s="127"/>
      <c r="AB14" s="127"/>
      <c r="AC14" s="127"/>
      <c r="AD14" s="127"/>
      <c r="AE14" s="127"/>
      <c r="AF14" s="128">
        <v>135.32</v>
      </c>
      <c r="AG14" s="129">
        <v>51.639999999999986</v>
      </c>
      <c r="AH14" s="121">
        <v>175</v>
      </c>
      <c r="AI14" s="130">
        <f t="shared" si="3"/>
        <v>361.96</v>
      </c>
      <c r="AJ14" s="131">
        <v>43377</v>
      </c>
      <c r="AK14" s="127"/>
      <c r="AL14" s="127"/>
      <c r="AM14" s="127"/>
      <c r="AN14" s="127"/>
      <c r="AO14" s="127"/>
      <c r="AP14" s="127"/>
      <c r="AQ14" s="127"/>
      <c r="AR14" s="127"/>
      <c r="AS14" s="127"/>
    </row>
    <row r="15" spans="1:49" s="91" customFormat="1" ht="17.25" customHeight="1" thickBot="1" x14ac:dyDescent="0.25">
      <c r="A15" s="206">
        <f t="shared" si="0"/>
        <v>5</v>
      </c>
      <c r="B15" s="207" t="s">
        <v>76</v>
      </c>
      <c r="C15" s="207" t="s">
        <v>77</v>
      </c>
      <c r="D15" s="224" t="s">
        <v>491</v>
      </c>
      <c r="E15" s="224" t="s">
        <v>78</v>
      </c>
      <c r="F15" s="224" t="s">
        <v>492</v>
      </c>
      <c r="G15" s="208">
        <f t="shared" si="4"/>
        <v>983.3</v>
      </c>
      <c r="H15" s="136">
        <f t="shared" si="1"/>
        <v>18005</v>
      </c>
      <c r="I15" s="209"/>
      <c r="J15" s="245"/>
      <c r="K15" s="245"/>
      <c r="L15" s="211">
        <v>0</v>
      </c>
      <c r="M15" s="211"/>
      <c r="N15" s="213"/>
      <c r="O15" s="210"/>
      <c r="P15" s="210"/>
      <c r="Q15" s="210"/>
      <c r="R15" s="210"/>
      <c r="S15" s="210"/>
      <c r="T15" s="210"/>
      <c r="U15" s="210"/>
      <c r="V15" s="210"/>
      <c r="W15" s="208"/>
      <c r="X15" s="210"/>
      <c r="Y15" s="210"/>
      <c r="Z15" s="210"/>
      <c r="AA15" s="210"/>
      <c r="AB15" s="210"/>
      <c r="AC15" s="210"/>
      <c r="AD15" s="210"/>
      <c r="AE15" s="210"/>
      <c r="AF15" s="225">
        <v>587.98</v>
      </c>
      <c r="AG15" s="246">
        <v>220.31999999999994</v>
      </c>
      <c r="AH15" s="208">
        <v>175</v>
      </c>
      <c r="AI15" s="208">
        <f t="shared" si="3"/>
        <v>983.3</v>
      </c>
      <c r="AJ15" s="214">
        <v>43377</v>
      </c>
      <c r="AK15" s="210"/>
      <c r="AL15" s="210"/>
      <c r="AM15" s="210"/>
      <c r="AN15" s="210"/>
      <c r="AO15" s="210"/>
      <c r="AP15" s="210"/>
      <c r="AQ15" s="210"/>
      <c r="AR15" s="210"/>
      <c r="AS15" s="210"/>
    </row>
    <row r="16" spans="1:49" s="86" customFormat="1" ht="21.75" customHeight="1" thickBot="1" x14ac:dyDescent="0.25">
      <c r="A16" s="132">
        <f t="shared" si="0"/>
        <v>6</v>
      </c>
      <c r="B16" s="133" t="s">
        <v>79</v>
      </c>
      <c r="C16" s="133" t="s">
        <v>80</v>
      </c>
      <c r="D16" s="134" t="s">
        <v>493</v>
      </c>
      <c r="E16" s="134" t="s">
        <v>494</v>
      </c>
      <c r="F16" s="134" t="s">
        <v>495</v>
      </c>
      <c r="G16" s="135"/>
      <c r="H16" s="136">
        <f t="shared" si="1"/>
        <v>18006</v>
      </c>
      <c r="I16" s="137"/>
      <c r="J16" s="138"/>
      <c r="K16" s="146"/>
      <c r="L16" s="140">
        <f>M16-G16</f>
        <v>0</v>
      </c>
      <c r="M16" s="140"/>
      <c r="N16" s="141"/>
      <c r="O16" s="142"/>
      <c r="P16" s="142"/>
      <c r="Q16" s="142"/>
      <c r="R16" s="142"/>
      <c r="S16" s="142"/>
      <c r="T16" s="142"/>
      <c r="U16" s="142"/>
      <c r="V16" s="142"/>
      <c r="W16" s="135"/>
      <c r="X16" s="143"/>
      <c r="Y16" s="142"/>
      <c r="Z16" s="142"/>
      <c r="AA16" s="142"/>
      <c r="AB16" s="143"/>
      <c r="AC16" s="142"/>
      <c r="AD16" s="143"/>
      <c r="AE16" s="142"/>
      <c r="AF16" s="135"/>
      <c r="AG16" s="135"/>
      <c r="AH16" s="135">
        <v>175</v>
      </c>
      <c r="AI16" s="135">
        <f>AF16+AG16+AH16</f>
        <v>175</v>
      </c>
      <c r="AJ16" s="143">
        <v>43377</v>
      </c>
      <c r="AK16" s="142"/>
      <c r="AL16" s="142"/>
      <c r="AM16" s="142"/>
      <c r="AN16" s="142"/>
      <c r="AO16" s="142"/>
      <c r="AP16" s="142"/>
      <c r="AQ16" s="142"/>
      <c r="AR16" s="142"/>
      <c r="AS16" s="142"/>
    </row>
    <row r="17" spans="1:256" s="86" customFormat="1" ht="15.75" customHeight="1" thickBot="1" x14ac:dyDescent="0.25">
      <c r="A17" s="132">
        <f t="shared" si="0"/>
        <v>7</v>
      </c>
      <c r="B17" s="133" t="s">
        <v>81</v>
      </c>
      <c r="C17" s="133" t="s">
        <v>82</v>
      </c>
      <c r="D17" s="134" t="s">
        <v>496</v>
      </c>
      <c r="E17" s="134" t="s">
        <v>497</v>
      </c>
      <c r="F17" s="134" t="s">
        <v>498</v>
      </c>
      <c r="G17" s="135">
        <f>AI17</f>
        <v>808.65</v>
      </c>
      <c r="H17" s="136">
        <f t="shared" si="1"/>
        <v>18007</v>
      </c>
      <c r="I17" s="226"/>
      <c r="J17" s="142"/>
      <c r="K17" s="142"/>
      <c r="L17" s="140">
        <v>0</v>
      </c>
      <c r="M17" s="140"/>
      <c r="N17" s="141"/>
      <c r="O17" s="142"/>
      <c r="P17" s="143"/>
      <c r="Q17" s="142"/>
      <c r="R17" s="142"/>
      <c r="S17" s="142"/>
      <c r="T17" s="142"/>
      <c r="U17" s="142"/>
      <c r="V17" s="142"/>
      <c r="W17" s="135"/>
      <c r="X17" s="143"/>
      <c r="Y17" s="142"/>
      <c r="Z17" s="142"/>
      <c r="AA17" s="142"/>
      <c r="AB17" s="142"/>
      <c r="AC17" s="142"/>
      <c r="AD17" s="142"/>
      <c r="AE17" s="142"/>
      <c r="AF17" s="189">
        <v>330.65</v>
      </c>
      <c r="AG17" s="223">
        <v>303</v>
      </c>
      <c r="AH17" s="135">
        <v>175</v>
      </c>
      <c r="AI17" s="135">
        <f t="shared" ref="AI17:AI19" si="5">AF17+AG17+AH17</f>
        <v>808.65</v>
      </c>
      <c r="AJ17" s="143">
        <v>43377</v>
      </c>
      <c r="AK17" s="142"/>
      <c r="AL17" s="142"/>
      <c r="AM17" s="142"/>
      <c r="AN17" s="142"/>
      <c r="AO17" s="142"/>
      <c r="AP17" s="142"/>
      <c r="AQ17" s="142"/>
      <c r="AR17" s="142"/>
      <c r="AS17" s="142"/>
    </row>
    <row r="18" spans="1:256" s="73" customFormat="1" ht="15.75" customHeight="1" thickBot="1" x14ac:dyDescent="0.25">
      <c r="A18" s="153">
        <f>A17+1</f>
        <v>8</v>
      </c>
      <c r="B18" s="119" t="s">
        <v>83</v>
      </c>
      <c r="C18" s="119" t="s">
        <v>84</v>
      </c>
      <c r="D18" s="120" t="s">
        <v>499</v>
      </c>
      <c r="E18" s="120" t="s">
        <v>500</v>
      </c>
      <c r="F18" s="120" t="s">
        <v>501</v>
      </c>
      <c r="G18" s="121">
        <f t="shared" ref="G18:G19" si="6">AI18</f>
        <v>1728.8</v>
      </c>
      <c r="H18" s="136">
        <f t="shared" si="1"/>
        <v>18008</v>
      </c>
      <c r="I18" s="147" t="s">
        <v>857</v>
      </c>
      <c r="J18" s="148" t="s">
        <v>858</v>
      </c>
      <c r="K18" s="148" t="s">
        <v>859</v>
      </c>
      <c r="L18" s="124">
        <f t="shared" ref="L18" si="7">M18-G18</f>
        <v>48271.199999999997</v>
      </c>
      <c r="M18" s="149">
        <v>50000</v>
      </c>
      <c r="N18" s="150"/>
      <c r="O18" s="148"/>
      <c r="P18" s="148"/>
      <c r="Q18" s="148"/>
      <c r="R18" s="148"/>
      <c r="S18" s="148"/>
      <c r="T18" s="148"/>
      <c r="U18" s="148"/>
      <c r="V18" s="148"/>
      <c r="W18" s="152"/>
      <c r="X18" s="151"/>
      <c r="Y18" s="148"/>
      <c r="Z18" s="148"/>
      <c r="AA18" s="148"/>
      <c r="AB18" s="148"/>
      <c r="AC18" s="148"/>
      <c r="AD18" s="148"/>
      <c r="AE18" s="148"/>
      <c r="AF18" s="128">
        <v>1203.5899999999999</v>
      </c>
      <c r="AG18" s="129">
        <v>350.21000000000004</v>
      </c>
      <c r="AH18" s="121">
        <v>175</v>
      </c>
      <c r="AI18" s="130">
        <f t="shared" si="5"/>
        <v>1728.8</v>
      </c>
      <c r="AJ18" s="131">
        <v>43377</v>
      </c>
      <c r="AK18" s="148"/>
      <c r="AL18" s="148"/>
      <c r="AM18" s="148"/>
      <c r="AN18" s="148"/>
      <c r="AO18" s="148"/>
      <c r="AP18" s="148"/>
      <c r="AQ18" s="148"/>
      <c r="AR18" s="148"/>
      <c r="AS18" s="148"/>
    </row>
    <row r="19" spans="1:256" s="86" customFormat="1" ht="15.75" customHeight="1" thickBot="1" x14ac:dyDescent="0.25">
      <c r="A19" s="132">
        <f>A18+1</f>
        <v>9</v>
      </c>
      <c r="B19" s="133" t="s">
        <v>85</v>
      </c>
      <c r="C19" s="133" t="s">
        <v>86</v>
      </c>
      <c r="D19" s="134" t="s">
        <v>502</v>
      </c>
      <c r="E19" s="134" t="s">
        <v>503</v>
      </c>
      <c r="F19" s="134" t="s">
        <v>504</v>
      </c>
      <c r="G19" s="135">
        <f t="shared" si="6"/>
        <v>1489.47</v>
      </c>
      <c r="H19" s="136">
        <f t="shared" si="1"/>
        <v>18009</v>
      </c>
      <c r="I19" s="226"/>
      <c r="J19" s="142"/>
      <c r="K19" s="142"/>
      <c r="L19" s="140">
        <v>0</v>
      </c>
      <c r="M19" s="140"/>
      <c r="N19" s="141"/>
      <c r="O19" s="142"/>
      <c r="P19" s="142"/>
      <c r="Q19" s="142"/>
      <c r="R19" s="142"/>
      <c r="S19" s="142"/>
      <c r="T19" s="142"/>
      <c r="U19" s="142"/>
      <c r="V19" s="142"/>
      <c r="W19" s="135"/>
      <c r="X19" s="142"/>
      <c r="Y19" s="142"/>
      <c r="Z19" s="142"/>
      <c r="AA19" s="142"/>
      <c r="AB19" s="142"/>
      <c r="AC19" s="142"/>
      <c r="AD19" s="142"/>
      <c r="AE19" s="142"/>
      <c r="AF19" s="189">
        <v>1088.5</v>
      </c>
      <c r="AG19" s="223">
        <v>225.97000000000003</v>
      </c>
      <c r="AH19" s="135">
        <v>175</v>
      </c>
      <c r="AI19" s="135">
        <f t="shared" si="5"/>
        <v>1489.47</v>
      </c>
      <c r="AJ19" s="143">
        <v>43377</v>
      </c>
      <c r="AK19" s="142"/>
      <c r="AL19" s="142"/>
      <c r="AM19" s="142"/>
      <c r="AN19" s="142"/>
      <c r="AO19" s="142"/>
      <c r="AP19" s="142"/>
      <c r="AQ19" s="142"/>
      <c r="AR19" s="142"/>
      <c r="AS19" s="142"/>
    </row>
    <row r="20" spans="1:256" ht="15.75" customHeight="1" thickBot="1" x14ac:dyDescent="0.3">
      <c r="A20" s="118"/>
      <c r="B20" s="154" t="s">
        <v>1</v>
      </c>
      <c r="C20" s="155"/>
      <c r="D20" s="156"/>
      <c r="E20" s="157"/>
      <c r="F20" s="157"/>
      <c r="G20" s="121"/>
      <c r="H20" s="136">
        <f t="shared" si="1"/>
        <v>18000</v>
      </c>
      <c r="I20" s="158"/>
      <c r="J20" s="127"/>
      <c r="K20" s="127"/>
      <c r="L20" s="124"/>
      <c r="M20" s="125"/>
      <c r="N20" s="126"/>
      <c r="O20" s="127"/>
      <c r="P20" s="127"/>
      <c r="Q20" s="127"/>
      <c r="R20" s="127"/>
      <c r="S20" s="127"/>
      <c r="T20" s="127"/>
      <c r="U20" s="127"/>
      <c r="V20" s="127"/>
      <c r="W20" s="121"/>
      <c r="X20" s="131"/>
      <c r="Y20" s="127"/>
      <c r="Z20" s="127"/>
      <c r="AA20" s="127"/>
      <c r="AB20" s="127"/>
      <c r="AC20" s="127"/>
      <c r="AD20" s="127"/>
      <c r="AE20" s="127"/>
      <c r="AF20" s="121"/>
      <c r="AG20" s="121"/>
      <c r="AH20" s="121"/>
      <c r="AI20" s="130"/>
      <c r="AJ20" s="131"/>
      <c r="AK20" s="127"/>
      <c r="AL20" s="127"/>
      <c r="AM20" s="127"/>
      <c r="AN20" s="127"/>
      <c r="AO20" s="127"/>
      <c r="AP20" s="127"/>
      <c r="AQ20" s="127"/>
      <c r="AR20" s="127"/>
      <c r="AS20" s="127"/>
    </row>
    <row r="21" spans="1:256" s="294" customFormat="1" ht="15.75" customHeight="1" thickBot="1" x14ac:dyDescent="0.25">
      <c r="A21" s="284">
        <f>A19+1</f>
        <v>10</v>
      </c>
      <c r="B21" s="285" t="s">
        <v>87</v>
      </c>
      <c r="C21" s="285" t="s">
        <v>88</v>
      </c>
      <c r="D21" s="306" t="s">
        <v>505</v>
      </c>
      <c r="E21" s="285" t="s">
        <v>89</v>
      </c>
      <c r="F21" s="306" t="s">
        <v>506</v>
      </c>
      <c r="G21" s="286">
        <f t="shared" ref="G21:G27" si="8">AI21</f>
        <v>3882.82</v>
      </c>
      <c r="H21" s="287">
        <f t="shared" si="1"/>
        <v>18010</v>
      </c>
      <c r="I21" s="311"/>
      <c r="J21" s="301"/>
      <c r="K21" s="307"/>
      <c r="L21" s="290">
        <f t="shared" ref="L21:L27" si="9">M21-G21</f>
        <v>-3882.82</v>
      </c>
      <c r="M21" s="296">
        <v>0</v>
      </c>
      <c r="N21" s="291"/>
      <c r="O21" s="289"/>
      <c r="P21" s="289"/>
      <c r="Q21" s="289"/>
      <c r="R21" s="289"/>
      <c r="S21" s="289"/>
      <c r="T21" s="289"/>
      <c r="U21" s="289"/>
      <c r="V21" s="289"/>
      <c r="W21" s="286"/>
      <c r="X21" s="293"/>
      <c r="Y21" s="289"/>
      <c r="Z21" s="289"/>
      <c r="AA21" s="289"/>
      <c r="AB21" s="289"/>
      <c r="AC21" s="289"/>
      <c r="AD21" s="289"/>
      <c r="AE21" s="289"/>
      <c r="AF21" s="292">
        <v>3297.94</v>
      </c>
      <c r="AG21" s="292">
        <v>409.88000000000011</v>
      </c>
      <c r="AH21" s="286">
        <v>175</v>
      </c>
      <c r="AI21" s="286">
        <f t="shared" ref="AI21:AI27" si="10">AF21+AG21+AH21</f>
        <v>3882.82</v>
      </c>
      <c r="AJ21" s="293">
        <v>43377</v>
      </c>
      <c r="AK21" s="289"/>
      <c r="AL21" s="289"/>
      <c r="AM21" s="289"/>
      <c r="AN21" s="289"/>
      <c r="AO21" s="289"/>
      <c r="AP21" s="289"/>
      <c r="AQ21" s="289"/>
      <c r="AR21" s="289"/>
      <c r="AS21" s="289"/>
    </row>
    <row r="22" spans="1:256" ht="15.75" customHeight="1" thickBot="1" x14ac:dyDescent="0.25">
      <c r="A22" s="118">
        <f>A21+1</f>
        <v>11</v>
      </c>
      <c r="B22" s="119" t="s">
        <v>90</v>
      </c>
      <c r="C22" s="119" t="s">
        <v>91</v>
      </c>
      <c r="D22" s="120" t="s">
        <v>507</v>
      </c>
      <c r="E22" s="119" t="s">
        <v>92</v>
      </c>
      <c r="F22" s="120" t="s">
        <v>508</v>
      </c>
      <c r="G22" s="121">
        <f t="shared" si="8"/>
        <v>2139.08</v>
      </c>
      <c r="H22" s="136">
        <f t="shared" si="1"/>
        <v>18011</v>
      </c>
      <c r="I22" s="122" t="s">
        <v>860</v>
      </c>
      <c r="J22" s="123" t="s">
        <v>861</v>
      </c>
      <c r="K22" s="160" t="s">
        <v>862</v>
      </c>
      <c r="L22" s="124">
        <f t="shared" si="9"/>
        <v>0</v>
      </c>
      <c r="M22" s="159">
        <v>2139.08</v>
      </c>
      <c r="N22" s="126"/>
      <c r="O22" s="127"/>
      <c r="P22" s="127"/>
      <c r="Q22" s="127"/>
      <c r="R22" s="127"/>
      <c r="S22" s="127"/>
      <c r="T22" s="127"/>
      <c r="U22" s="127"/>
      <c r="V22" s="127"/>
      <c r="W22" s="121"/>
      <c r="X22" s="131"/>
      <c r="Y22" s="127"/>
      <c r="Z22" s="127"/>
      <c r="AA22" s="127"/>
      <c r="AB22" s="127"/>
      <c r="AC22" s="127"/>
      <c r="AD22" s="127"/>
      <c r="AE22" s="127"/>
      <c r="AF22" s="128">
        <v>1840.14</v>
      </c>
      <c r="AG22" s="128">
        <v>123.93999999999983</v>
      </c>
      <c r="AH22" s="121">
        <v>175</v>
      </c>
      <c r="AI22" s="130">
        <f t="shared" si="10"/>
        <v>2139.08</v>
      </c>
      <c r="AJ22" s="131">
        <v>43377</v>
      </c>
      <c r="AK22" s="127"/>
      <c r="AL22" s="127"/>
      <c r="AM22" s="127"/>
      <c r="AN22" s="127"/>
      <c r="AO22" s="127"/>
      <c r="AP22" s="127"/>
      <c r="AQ22" s="127"/>
      <c r="AR22" s="127"/>
      <c r="AS22" s="127"/>
    </row>
    <row r="23" spans="1:256" s="294" customFormat="1" ht="18" customHeight="1" thickBot="1" x14ac:dyDescent="0.25">
      <c r="A23" s="284">
        <f>A22+1</f>
        <v>12</v>
      </c>
      <c r="B23" s="285" t="s">
        <v>93</v>
      </c>
      <c r="C23" s="285" t="s">
        <v>94</v>
      </c>
      <c r="D23" s="306" t="s">
        <v>509</v>
      </c>
      <c r="E23" s="306" t="s">
        <v>510</v>
      </c>
      <c r="F23" s="306" t="s">
        <v>511</v>
      </c>
      <c r="G23" s="286">
        <f t="shared" si="8"/>
        <v>11319.77</v>
      </c>
      <c r="H23" s="287">
        <f t="shared" si="1"/>
        <v>18012</v>
      </c>
      <c r="I23" s="295"/>
      <c r="J23" s="301"/>
      <c r="K23" s="301"/>
      <c r="L23" s="290">
        <f t="shared" si="9"/>
        <v>-11319.77</v>
      </c>
      <c r="M23" s="296">
        <v>0</v>
      </c>
      <c r="N23" s="291"/>
      <c r="O23" s="289"/>
      <c r="P23" s="289"/>
      <c r="Q23" s="289"/>
      <c r="R23" s="289"/>
      <c r="S23" s="289"/>
      <c r="T23" s="289"/>
      <c r="U23" s="289"/>
      <c r="V23" s="289"/>
      <c r="W23" s="286"/>
      <c r="X23" s="293"/>
      <c r="Y23" s="289"/>
      <c r="Z23" s="289"/>
      <c r="AA23" s="289"/>
      <c r="AB23" s="289"/>
      <c r="AC23" s="289"/>
      <c r="AD23" s="289"/>
      <c r="AE23" s="289"/>
      <c r="AF23" s="292">
        <v>10978.98</v>
      </c>
      <c r="AG23" s="292">
        <v>165.79000000000087</v>
      </c>
      <c r="AH23" s="286">
        <v>175</v>
      </c>
      <c r="AI23" s="286">
        <f t="shared" si="10"/>
        <v>11319.77</v>
      </c>
      <c r="AJ23" s="293">
        <v>43377</v>
      </c>
      <c r="AK23" s="289"/>
      <c r="AL23" s="289"/>
      <c r="AM23" s="289"/>
      <c r="AN23" s="289"/>
      <c r="AO23" s="289"/>
      <c r="AP23" s="289"/>
      <c r="AQ23" s="289"/>
      <c r="AR23" s="289"/>
      <c r="AS23" s="289"/>
    </row>
    <row r="24" spans="1:256" s="294" customFormat="1" ht="15.75" customHeight="1" thickBot="1" x14ac:dyDescent="0.25">
      <c r="A24" s="284">
        <f>A23+1</f>
        <v>13</v>
      </c>
      <c r="B24" s="285" t="s">
        <v>95</v>
      </c>
      <c r="C24" s="285" t="s">
        <v>96</v>
      </c>
      <c r="D24" s="306" t="s">
        <v>512</v>
      </c>
      <c r="E24" s="285" t="s">
        <v>97</v>
      </c>
      <c r="F24" s="306" t="s">
        <v>513</v>
      </c>
      <c r="G24" s="286">
        <f t="shared" si="8"/>
        <v>3468.61</v>
      </c>
      <c r="H24" s="287">
        <f t="shared" si="1"/>
        <v>18013</v>
      </c>
      <c r="I24" s="295"/>
      <c r="J24" s="307"/>
      <c r="K24" s="307"/>
      <c r="L24" s="290">
        <f t="shared" si="9"/>
        <v>-3468.61</v>
      </c>
      <c r="M24" s="296">
        <v>0</v>
      </c>
      <c r="N24" s="291"/>
      <c r="O24" s="289"/>
      <c r="P24" s="289"/>
      <c r="Q24" s="289"/>
      <c r="R24" s="289"/>
      <c r="S24" s="289"/>
      <c r="T24" s="289"/>
      <c r="U24" s="289"/>
      <c r="V24" s="293"/>
      <c r="W24" s="286"/>
      <c r="X24" s="293"/>
      <c r="Y24" s="289"/>
      <c r="Z24" s="289"/>
      <c r="AA24" s="289"/>
      <c r="AB24" s="293"/>
      <c r="AC24" s="289"/>
      <c r="AD24" s="289"/>
      <c r="AE24" s="289"/>
      <c r="AF24" s="292">
        <v>3189.99</v>
      </c>
      <c r="AG24" s="292">
        <v>103.62000000000035</v>
      </c>
      <c r="AH24" s="286">
        <v>175</v>
      </c>
      <c r="AI24" s="286">
        <f t="shared" si="10"/>
        <v>3468.61</v>
      </c>
      <c r="AJ24" s="293">
        <v>43377</v>
      </c>
      <c r="AK24" s="289"/>
      <c r="AL24" s="289"/>
      <c r="AM24" s="289"/>
      <c r="AN24" s="289"/>
      <c r="AO24" s="289"/>
      <c r="AP24" s="289"/>
      <c r="AQ24" s="289"/>
      <c r="AR24" s="289"/>
      <c r="AS24" s="289"/>
    </row>
    <row r="25" spans="1:256" s="86" customFormat="1" ht="15.75" customHeight="1" thickBot="1" x14ac:dyDescent="0.25">
      <c r="A25" s="132">
        <f>A24+1</f>
        <v>14</v>
      </c>
      <c r="B25" s="133" t="s">
        <v>98</v>
      </c>
      <c r="C25" s="133" t="s">
        <v>99</v>
      </c>
      <c r="D25" s="134" t="s">
        <v>514</v>
      </c>
      <c r="E25" s="134" t="s">
        <v>100</v>
      </c>
      <c r="F25" s="134" t="s">
        <v>515</v>
      </c>
      <c r="G25" s="135"/>
      <c r="H25" s="136">
        <f t="shared" si="1"/>
        <v>18014</v>
      </c>
      <c r="I25" s="137"/>
      <c r="J25" s="142"/>
      <c r="K25" s="142"/>
      <c r="L25" s="140">
        <f t="shared" si="9"/>
        <v>0</v>
      </c>
      <c r="M25" s="163"/>
      <c r="N25" s="141"/>
      <c r="O25" s="142"/>
      <c r="P25" s="142"/>
      <c r="Q25" s="142"/>
      <c r="R25" s="142"/>
      <c r="S25" s="142"/>
      <c r="T25" s="142"/>
      <c r="U25" s="142"/>
      <c r="V25" s="142"/>
      <c r="W25" s="135"/>
      <c r="X25" s="143"/>
      <c r="Y25" s="142"/>
      <c r="Z25" s="142"/>
      <c r="AA25" s="142"/>
      <c r="AB25" s="143"/>
      <c r="AC25" s="142"/>
      <c r="AD25" s="142"/>
      <c r="AE25" s="142"/>
      <c r="AF25" s="135"/>
      <c r="AG25" s="135"/>
      <c r="AH25" s="135">
        <v>175</v>
      </c>
      <c r="AI25" s="135">
        <f t="shared" si="10"/>
        <v>175</v>
      </c>
      <c r="AJ25" s="143">
        <v>43377</v>
      </c>
      <c r="AK25" s="142"/>
      <c r="AL25" s="142"/>
      <c r="AM25" s="142"/>
      <c r="AN25" s="142"/>
      <c r="AO25" s="142"/>
      <c r="AP25" s="142"/>
      <c r="AQ25" s="142"/>
      <c r="AR25" s="142"/>
      <c r="AS25" s="142"/>
    </row>
    <row r="26" spans="1:256" ht="15.75" customHeight="1" thickBot="1" x14ac:dyDescent="0.3">
      <c r="A26" s="118"/>
      <c r="B26" s="154" t="s">
        <v>2</v>
      </c>
      <c r="C26" s="155"/>
      <c r="D26" s="156"/>
      <c r="E26" s="157"/>
      <c r="F26" s="157"/>
      <c r="G26" s="121"/>
      <c r="H26" s="136">
        <f t="shared" si="1"/>
        <v>18000</v>
      </c>
      <c r="I26" s="158"/>
      <c r="J26" s="127"/>
      <c r="K26" s="127"/>
      <c r="L26" s="124"/>
      <c r="M26" s="125"/>
      <c r="N26" s="126"/>
      <c r="O26" s="127"/>
      <c r="P26" s="127"/>
      <c r="Q26" s="127"/>
      <c r="R26" s="127"/>
      <c r="S26" s="127"/>
      <c r="T26" s="127"/>
      <c r="U26" s="127"/>
      <c r="V26" s="127"/>
      <c r="W26" s="121"/>
      <c r="X26" s="131"/>
      <c r="Y26" s="127"/>
      <c r="Z26" s="127"/>
      <c r="AA26" s="127"/>
      <c r="AB26" s="127"/>
      <c r="AC26" s="127"/>
      <c r="AD26" s="127"/>
      <c r="AE26" s="127"/>
      <c r="AF26" s="121"/>
      <c r="AG26" s="121"/>
      <c r="AH26" s="121"/>
      <c r="AI26" s="130"/>
      <c r="AJ26" s="131"/>
      <c r="AK26" s="127"/>
      <c r="AL26" s="127"/>
      <c r="AM26" s="127"/>
      <c r="AN26" s="127"/>
      <c r="AO26" s="127"/>
      <c r="AP26" s="127"/>
      <c r="AQ26" s="127"/>
      <c r="AR26" s="127"/>
      <c r="AS26" s="127"/>
    </row>
    <row r="27" spans="1:256" s="276" customFormat="1" ht="15.75" customHeight="1" thickBot="1" x14ac:dyDescent="0.25">
      <c r="A27" s="262">
        <f>A25+1</f>
        <v>15</v>
      </c>
      <c r="B27" s="263" t="s">
        <v>101</v>
      </c>
      <c r="C27" s="263" t="s">
        <v>102</v>
      </c>
      <c r="D27" s="264" t="s">
        <v>516</v>
      </c>
      <c r="E27" s="263" t="s">
        <v>103</v>
      </c>
      <c r="F27" s="264" t="s">
        <v>517</v>
      </c>
      <c r="G27" s="265">
        <f t="shared" si="8"/>
        <v>722.13</v>
      </c>
      <c r="H27" s="266">
        <f t="shared" si="1"/>
        <v>18015</v>
      </c>
      <c r="I27" s="267" t="s">
        <v>863</v>
      </c>
      <c r="J27" s="268" t="s">
        <v>864</v>
      </c>
      <c r="K27" s="269" t="s">
        <v>865</v>
      </c>
      <c r="L27" s="270">
        <f t="shared" si="9"/>
        <v>177.87</v>
      </c>
      <c r="M27" s="271">
        <v>900</v>
      </c>
      <c r="N27" s="272"/>
      <c r="O27" s="273"/>
      <c r="P27" s="274"/>
      <c r="Q27" s="273"/>
      <c r="R27" s="273"/>
      <c r="S27" s="273"/>
      <c r="T27" s="273"/>
      <c r="U27" s="273"/>
      <c r="V27" s="273"/>
      <c r="W27" s="265"/>
      <c r="X27" s="274"/>
      <c r="Y27" s="273"/>
      <c r="Z27" s="273"/>
      <c r="AA27" s="273"/>
      <c r="AB27" s="274"/>
      <c r="AC27" s="273"/>
      <c r="AD27" s="273"/>
      <c r="AE27" s="273"/>
      <c r="AF27" s="275">
        <v>453.30999999999995</v>
      </c>
      <c r="AG27" s="275">
        <v>93.82000000000005</v>
      </c>
      <c r="AH27" s="265">
        <v>175</v>
      </c>
      <c r="AI27" s="265">
        <f t="shared" si="10"/>
        <v>722.13</v>
      </c>
      <c r="AJ27" s="274">
        <v>43377</v>
      </c>
      <c r="AK27" s="273"/>
      <c r="AL27" s="273"/>
      <c r="AM27" s="273"/>
      <c r="AN27" s="273"/>
      <c r="AO27" s="273"/>
      <c r="AP27" s="273"/>
      <c r="AQ27" s="273"/>
      <c r="AR27" s="273"/>
      <c r="AS27" s="273"/>
    </row>
    <row r="28" spans="1:256" s="86" customFormat="1" ht="16.5" customHeight="1" thickBot="1" x14ac:dyDescent="0.25">
      <c r="A28" s="165">
        <f>A27+1</f>
        <v>16</v>
      </c>
      <c r="B28" s="133" t="s">
        <v>104</v>
      </c>
      <c r="C28" s="133" t="s">
        <v>105</v>
      </c>
      <c r="D28" s="134" t="s">
        <v>518</v>
      </c>
      <c r="E28" s="134" t="s">
        <v>519</v>
      </c>
      <c r="F28" s="134" t="s">
        <v>520</v>
      </c>
      <c r="G28" s="135"/>
      <c r="H28" s="136">
        <f t="shared" si="1"/>
        <v>18016</v>
      </c>
      <c r="I28" s="166"/>
      <c r="J28" s="167"/>
      <c r="K28" s="167"/>
      <c r="L28" s="140">
        <f t="shared" si="2"/>
        <v>0</v>
      </c>
      <c r="M28" s="168"/>
      <c r="N28" s="169"/>
      <c r="O28" s="169"/>
      <c r="P28" s="170"/>
      <c r="Q28" s="169"/>
      <c r="R28" s="169"/>
      <c r="S28" s="169"/>
      <c r="T28" s="170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35">
        <v>175</v>
      </c>
      <c r="AI28" s="135">
        <f t="shared" si="3"/>
        <v>175</v>
      </c>
      <c r="AJ28" s="143">
        <v>43377</v>
      </c>
      <c r="AK28" s="170"/>
      <c r="AL28" s="170"/>
      <c r="AM28" s="169"/>
      <c r="AN28" s="169"/>
      <c r="AO28" s="169"/>
      <c r="AP28" s="169"/>
      <c r="AQ28" s="169"/>
      <c r="AR28" s="169"/>
      <c r="AS28" s="169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</row>
    <row r="29" spans="1:256" s="86" customFormat="1" ht="17.25" customHeight="1" thickBot="1" x14ac:dyDescent="0.25">
      <c r="A29" s="165">
        <f>A28+1</f>
        <v>17</v>
      </c>
      <c r="B29" s="133" t="s">
        <v>106</v>
      </c>
      <c r="C29" s="133" t="s">
        <v>107</v>
      </c>
      <c r="D29" s="134" t="s">
        <v>521</v>
      </c>
      <c r="E29" s="133" t="s">
        <v>108</v>
      </c>
      <c r="F29" s="134" t="s">
        <v>522</v>
      </c>
      <c r="G29" s="135"/>
      <c r="H29" s="136">
        <f t="shared" si="1"/>
        <v>18017</v>
      </c>
      <c r="I29" s="166"/>
      <c r="J29" s="167"/>
      <c r="K29" s="167"/>
      <c r="L29" s="140">
        <f t="shared" si="2"/>
        <v>0</v>
      </c>
      <c r="M29" s="168"/>
      <c r="N29" s="169"/>
      <c r="O29" s="169"/>
      <c r="P29" s="170"/>
      <c r="Q29" s="169"/>
      <c r="R29" s="169"/>
      <c r="S29" s="169"/>
      <c r="T29" s="170"/>
      <c r="U29" s="169" t="s">
        <v>67</v>
      </c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35">
        <v>175</v>
      </c>
      <c r="AI29" s="135">
        <f t="shared" si="3"/>
        <v>175</v>
      </c>
      <c r="AJ29" s="143">
        <v>43377</v>
      </c>
      <c r="AK29" s="170"/>
      <c r="AL29" s="170"/>
      <c r="AM29" s="169"/>
      <c r="AN29" s="169"/>
      <c r="AO29" s="169"/>
      <c r="AP29" s="169"/>
      <c r="AQ29" s="169"/>
      <c r="AR29" s="169"/>
      <c r="AS29" s="169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</row>
    <row r="30" spans="1:256" s="86" customFormat="1" ht="15.75" customHeight="1" thickBot="1" x14ac:dyDescent="0.25">
      <c r="A30" s="132">
        <f>A29+1</f>
        <v>18</v>
      </c>
      <c r="B30" s="133" t="s">
        <v>109</v>
      </c>
      <c r="C30" s="133" t="s">
        <v>107</v>
      </c>
      <c r="D30" s="134" t="s">
        <v>523</v>
      </c>
      <c r="E30" s="133" t="s">
        <v>110</v>
      </c>
      <c r="F30" s="134" t="s">
        <v>524</v>
      </c>
      <c r="G30" s="135"/>
      <c r="H30" s="136">
        <f t="shared" si="1"/>
        <v>18018</v>
      </c>
      <c r="I30" s="171"/>
      <c r="J30" s="138"/>
      <c r="K30" s="139"/>
      <c r="L30" s="140">
        <f t="shared" si="2"/>
        <v>0</v>
      </c>
      <c r="M30" s="163"/>
      <c r="N30" s="141"/>
      <c r="O30" s="142"/>
      <c r="P30" s="143"/>
      <c r="Q30" s="142"/>
      <c r="R30" s="142"/>
      <c r="S30" s="142"/>
      <c r="T30" s="142"/>
      <c r="U30" s="142"/>
      <c r="V30" s="142"/>
      <c r="W30" s="135"/>
      <c r="X30" s="142"/>
      <c r="Y30" s="142"/>
      <c r="Z30" s="142"/>
      <c r="AA30" s="142"/>
      <c r="AB30" s="142"/>
      <c r="AC30" s="142"/>
      <c r="AD30" s="142"/>
      <c r="AE30" s="142"/>
      <c r="AF30" s="135"/>
      <c r="AG30" s="135"/>
      <c r="AH30" s="135">
        <v>175</v>
      </c>
      <c r="AI30" s="135">
        <f t="shared" si="3"/>
        <v>175</v>
      </c>
      <c r="AJ30" s="143">
        <v>43377</v>
      </c>
      <c r="AK30" s="142"/>
      <c r="AL30" s="142"/>
      <c r="AM30" s="142"/>
      <c r="AN30" s="142"/>
      <c r="AO30" s="142"/>
      <c r="AP30" s="142"/>
      <c r="AQ30" s="142"/>
      <c r="AR30" s="142"/>
      <c r="AS30" s="142"/>
    </row>
    <row r="31" spans="1:256" s="86" customFormat="1" ht="15.75" customHeight="1" thickBot="1" x14ac:dyDescent="0.25">
      <c r="A31" s="132">
        <f t="shared" ref="A31:A45" si="11">A30+1</f>
        <v>19</v>
      </c>
      <c r="B31" s="133" t="s">
        <v>111</v>
      </c>
      <c r="C31" s="133" t="s">
        <v>112</v>
      </c>
      <c r="D31" s="134" t="s">
        <v>525</v>
      </c>
      <c r="E31" s="133" t="s">
        <v>113</v>
      </c>
      <c r="F31" s="134" t="s">
        <v>526</v>
      </c>
      <c r="G31" s="135">
        <f t="shared" si="4"/>
        <v>580.34</v>
      </c>
      <c r="H31" s="136">
        <f t="shared" si="1"/>
        <v>18019</v>
      </c>
      <c r="I31" s="173"/>
      <c r="J31" s="142"/>
      <c r="K31" s="142"/>
      <c r="L31" s="140"/>
      <c r="M31" s="163"/>
      <c r="N31" s="141"/>
      <c r="O31" s="142"/>
      <c r="P31" s="142"/>
      <c r="Q31" s="142"/>
      <c r="R31" s="142"/>
      <c r="S31" s="142"/>
      <c r="T31" s="142"/>
      <c r="U31" s="142"/>
      <c r="V31" s="142"/>
      <c r="W31" s="135"/>
      <c r="X31" s="142"/>
      <c r="Y31" s="142"/>
      <c r="Z31" s="142"/>
      <c r="AA31" s="142"/>
      <c r="AB31" s="142"/>
      <c r="AC31" s="142"/>
      <c r="AD31" s="142"/>
      <c r="AE31" s="142"/>
      <c r="AF31" s="205">
        <v>315.69</v>
      </c>
      <c r="AG31" s="189">
        <v>89.650000000000034</v>
      </c>
      <c r="AH31" s="135">
        <v>175</v>
      </c>
      <c r="AI31" s="135">
        <f t="shared" si="3"/>
        <v>580.34</v>
      </c>
      <c r="AJ31" s="143">
        <v>43377</v>
      </c>
      <c r="AK31" s="142"/>
      <c r="AL31" s="142"/>
      <c r="AM31" s="142"/>
      <c r="AN31" s="142"/>
      <c r="AO31" s="142"/>
      <c r="AP31" s="142"/>
      <c r="AQ31" s="142"/>
      <c r="AR31" s="142"/>
      <c r="AS31" s="142"/>
    </row>
    <row r="32" spans="1:256" s="86" customFormat="1" ht="15.75" customHeight="1" thickBot="1" x14ac:dyDescent="0.25">
      <c r="A32" s="132">
        <f>A31+1</f>
        <v>20</v>
      </c>
      <c r="B32" s="133" t="s">
        <v>114</v>
      </c>
      <c r="C32" s="133" t="s">
        <v>115</v>
      </c>
      <c r="D32" s="134" t="s">
        <v>527</v>
      </c>
      <c r="E32" s="134" t="s">
        <v>528</v>
      </c>
      <c r="F32" s="134" t="s">
        <v>529</v>
      </c>
      <c r="G32" s="135">
        <f t="shared" si="4"/>
        <v>1854.38</v>
      </c>
      <c r="H32" s="136">
        <f t="shared" si="1"/>
        <v>18020</v>
      </c>
      <c r="I32" s="171"/>
      <c r="J32" s="138"/>
      <c r="K32" s="138"/>
      <c r="L32" s="140">
        <v>0</v>
      </c>
      <c r="M32" s="163"/>
      <c r="N32" s="141"/>
      <c r="O32" s="253"/>
      <c r="P32" s="143"/>
      <c r="Q32" s="142"/>
      <c r="R32" s="142"/>
      <c r="S32" s="142"/>
      <c r="T32" s="142"/>
      <c r="U32" s="142"/>
      <c r="V32" s="142"/>
      <c r="W32" s="135"/>
      <c r="X32" s="142"/>
      <c r="Y32" s="142"/>
      <c r="Z32" s="142"/>
      <c r="AA32" s="142"/>
      <c r="AB32" s="142"/>
      <c r="AC32" s="142"/>
      <c r="AD32" s="142"/>
      <c r="AE32" s="142"/>
      <c r="AF32" s="189">
        <v>1397.39</v>
      </c>
      <c r="AG32" s="189">
        <v>281.99</v>
      </c>
      <c r="AH32" s="135">
        <v>175</v>
      </c>
      <c r="AI32" s="135">
        <f t="shared" si="3"/>
        <v>1854.38</v>
      </c>
      <c r="AJ32" s="143">
        <v>43377</v>
      </c>
      <c r="AK32" s="142"/>
      <c r="AL32" s="142"/>
      <c r="AM32" s="142"/>
      <c r="AN32" s="142"/>
      <c r="AO32" s="142"/>
      <c r="AP32" s="142"/>
      <c r="AQ32" s="142"/>
      <c r="AR32" s="142"/>
      <c r="AS32" s="142"/>
    </row>
    <row r="33" spans="1:45" s="86" customFormat="1" ht="15.75" customHeight="1" thickBot="1" x14ac:dyDescent="0.25">
      <c r="A33" s="132">
        <f t="shared" si="11"/>
        <v>21</v>
      </c>
      <c r="B33" s="133" t="s">
        <v>116</v>
      </c>
      <c r="C33" s="133" t="s">
        <v>117</v>
      </c>
      <c r="D33" s="134" t="s">
        <v>530</v>
      </c>
      <c r="E33" s="133" t="s">
        <v>118</v>
      </c>
      <c r="F33" s="134" t="s">
        <v>531</v>
      </c>
      <c r="G33" s="135"/>
      <c r="H33" s="136">
        <f t="shared" si="1"/>
        <v>18021</v>
      </c>
      <c r="I33" s="173"/>
      <c r="J33" s="138"/>
      <c r="K33" s="138"/>
      <c r="L33" s="140">
        <f t="shared" si="2"/>
        <v>0</v>
      </c>
      <c r="M33" s="163"/>
      <c r="N33" s="141"/>
      <c r="O33" s="142"/>
      <c r="P33" s="142"/>
      <c r="Q33" s="142"/>
      <c r="R33" s="142"/>
      <c r="S33" s="142"/>
      <c r="T33" s="142"/>
      <c r="U33" s="142"/>
      <c r="V33" s="142"/>
      <c r="W33" s="135"/>
      <c r="X33" s="142"/>
      <c r="Y33" s="142"/>
      <c r="Z33" s="142"/>
      <c r="AA33" s="142"/>
      <c r="AB33" s="142"/>
      <c r="AC33" s="142"/>
      <c r="AD33" s="142"/>
      <c r="AE33" s="142"/>
      <c r="AF33" s="135"/>
      <c r="AG33" s="135"/>
      <c r="AH33" s="135">
        <v>175</v>
      </c>
      <c r="AI33" s="135">
        <f t="shared" si="3"/>
        <v>175</v>
      </c>
      <c r="AJ33" s="143">
        <v>43377</v>
      </c>
      <c r="AK33" s="142"/>
      <c r="AL33" s="142"/>
      <c r="AM33" s="142"/>
      <c r="AN33" s="142"/>
      <c r="AO33" s="142"/>
      <c r="AP33" s="142"/>
      <c r="AQ33" s="142"/>
      <c r="AR33" s="142"/>
      <c r="AS33" s="142"/>
    </row>
    <row r="34" spans="1:45" s="86" customFormat="1" ht="15.75" customHeight="1" thickBot="1" x14ac:dyDescent="0.25">
      <c r="A34" s="132">
        <f t="shared" si="11"/>
        <v>22</v>
      </c>
      <c r="B34" s="133" t="s">
        <v>119</v>
      </c>
      <c r="C34" s="133" t="s">
        <v>120</v>
      </c>
      <c r="D34" s="134" t="s">
        <v>532</v>
      </c>
      <c r="E34" s="133" t="s">
        <v>121</v>
      </c>
      <c r="F34" s="134" t="s">
        <v>533</v>
      </c>
      <c r="G34" s="135"/>
      <c r="H34" s="136">
        <f t="shared" si="1"/>
        <v>18022</v>
      </c>
      <c r="I34" s="171"/>
      <c r="J34" s="138"/>
      <c r="K34" s="139"/>
      <c r="L34" s="140">
        <f t="shared" si="2"/>
        <v>0</v>
      </c>
      <c r="M34" s="163"/>
      <c r="N34" s="141"/>
      <c r="O34" s="142"/>
      <c r="P34" s="142"/>
      <c r="Q34" s="142"/>
      <c r="R34" s="142"/>
      <c r="S34" s="142"/>
      <c r="T34" s="142"/>
      <c r="U34" s="142"/>
      <c r="V34" s="142"/>
      <c r="W34" s="135"/>
      <c r="X34" s="143"/>
      <c r="Y34" s="142"/>
      <c r="Z34" s="142"/>
      <c r="AA34" s="142"/>
      <c r="AB34" s="143"/>
      <c r="AC34" s="142"/>
      <c r="AD34" s="142"/>
      <c r="AE34" s="142"/>
      <c r="AF34" s="135"/>
      <c r="AG34" s="135"/>
      <c r="AH34" s="135">
        <v>175</v>
      </c>
      <c r="AI34" s="135">
        <f t="shared" si="3"/>
        <v>175</v>
      </c>
      <c r="AJ34" s="143">
        <v>43377</v>
      </c>
      <c r="AK34" s="142"/>
      <c r="AL34" s="142"/>
      <c r="AM34" s="142"/>
      <c r="AN34" s="142"/>
      <c r="AO34" s="142"/>
      <c r="AP34" s="142"/>
      <c r="AQ34" s="142"/>
      <c r="AR34" s="142"/>
      <c r="AS34" s="142"/>
    </row>
    <row r="35" spans="1:45" s="86" customFormat="1" ht="15.75" customHeight="1" thickBot="1" x14ac:dyDescent="0.25">
      <c r="A35" s="132">
        <f t="shared" si="11"/>
        <v>23</v>
      </c>
      <c r="B35" s="133" t="s">
        <v>122</v>
      </c>
      <c r="C35" s="133" t="s">
        <v>123</v>
      </c>
      <c r="D35" s="134" t="s">
        <v>534</v>
      </c>
      <c r="E35" s="134" t="s">
        <v>535</v>
      </c>
      <c r="F35" s="134" t="s">
        <v>536</v>
      </c>
      <c r="G35" s="135"/>
      <c r="H35" s="136">
        <f t="shared" si="1"/>
        <v>18023</v>
      </c>
      <c r="I35" s="171"/>
      <c r="J35" s="138"/>
      <c r="K35" s="139"/>
      <c r="L35" s="140">
        <f t="shared" si="2"/>
        <v>0</v>
      </c>
      <c r="M35" s="163"/>
      <c r="N35" s="141"/>
      <c r="O35" s="142"/>
      <c r="P35" s="143"/>
      <c r="Q35" s="142"/>
      <c r="R35" s="142"/>
      <c r="S35" s="142"/>
      <c r="T35" s="142"/>
      <c r="U35" s="142"/>
      <c r="V35" s="142"/>
      <c r="W35" s="135"/>
      <c r="X35" s="142"/>
      <c r="Y35" s="142"/>
      <c r="Z35" s="142"/>
      <c r="AA35" s="142"/>
      <c r="AB35" s="142"/>
      <c r="AC35" s="142"/>
      <c r="AD35" s="142"/>
      <c r="AE35" s="142"/>
      <c r="AF35" s="135"/>
      <c r="AG35" s="135"/>
      <c r="AH35" s="135">
        <v>175</v>
      </c>
      <c r="AI35" s="135">
        <f t="shared" si="3"/>
        <v>175</v>
      </c>
      <c r="AJ35" s="143">
        <v>43377</v>
      </c>
      <c r="AK35" s="142"/>
      <c r="AL35" s="142"/>
      <c r="AM35" s="142"/>
      <c r="AN35" s="142"/>
      <c r="AO35" s="142"/>
      <c r="AP35" s="142"/>
      <c r="AQ35" s="142"/>
      <c r="AR35" s="142"/>
      <c r="AS35" s="142"/>
    </row>
    <row r="36" spans="1:45" s="86" customFormat="1" ht="21" customHeight="1" thickBot="1" x14ac:dyDescent="0.25">
      <c r="A36" s="132">
        <f>A35+1</f>
        <v>24</v>
      </c>
      <c r="B36" s="133" t="s">
        <v>124</v>
      </c>
      <c r="C36" s="133" t="s">
        <v>125</v>
      </c>
      <c r="D36" s="134" t="s">
        <v>537</v>
      </c>
      <c r="E36" s="134" t="s">
        <v>538</v>
      </c>
      <c r="F36" s="134" t="s">
        <v>539</v>
      </c>
      <c r="G36" s="135"/>
      <c r="H36" s="136">
        <f t="shared" si="1"/>
        <v>18024</v>
      </c>
      <c r="I36" s="173"/>
      <c r="J36" s="139"/>
      <c r="K36" s="139"/>
      <c r="L36" s="140">
        <f t="shared" si="2"/>
        <v>0</v>
      </c>
      <c r="M36" s="163"/>
      <c r="N36" s="141"/>
      <c r="O36" s="142"/>
      <c r="P36" s="143"/>
      <c r="Q36" s="142"/>
      <c r="R36" s="142"/>
      <c r="S36" s="142"/>
      <c r="T36" s="142"/>
      <c r="U36" s="142"/>
      <c r="V36" s="142"/>
      <c r="W36" s="135"/>
      <c r="X36" s="142"/>
      <c r="Y36" s="142"/>
      <c r="Z36" s="142"/>
      <c r="AA36" s="142"/>
      <c r="AB36" s="142"/>
      <c r="AC36" s="142"/>
      <c r="AD36" s="142"/>
      <c r="AE36" s="142"/>
      <c r="AF36" s="135"/>
      <c r="AG36" s="135"/>
      <c r="AH36" s="135">
        <v>175</v>
      </c>
      <c r="AI36" s="135">
        <f t="shared" si="3"/>
        <v>175</v>
      </c>
      <c r="AJ36" s="143">
        <v>43377</v>
      </c>
      <c r="AK36" s="142"/>
      <c r="AL36" s="142"/>
      <c r="AM36" s="142"/>
      <c r="AN36" s="142"/>
      <c r="AO36" s="142"/>
      <c r="AP36" s="142"/>
      <c r="AQ36" s="142"/>
      <c r="AR36" s="142"/>
      <c r="AS36" s="142"/>
    </row>
    <row r="37" spans="1:45" s="86" customFormat="1" ht="15.75" customHeight="1" thickBot="1" x14ac:dyDescent="0.25">
      <c r="A37" s="132">
        <f t="shared" si="11"/>
        <v>25</v>
      </c>
      <c r="B37" s="133" t="s">
        <v>126</v>
      </c>
      <c r="C37" s="133" t="s">
        <v>125</v>
      </c>
      <c r="D37" s="134" t="s">
        <v>540</v>
      </c>
      <c r="E37" s="133" t="s">
        <v>127</v>
      </c>
      <c r="F37" s="134" t="s">
        <v>541</v>
      </c>
      <c r="G37" s="135"/>
      <c r="H37" s="136">
        <f t="shared" si="1"/>
        <v>18025</v>
      </c>
      <c r="I37" s="173"/>
      <c r="J37" s="142"/>
      <c r="K37" s="142"/>
      <c r="L37" s="140">
        <f t="shared" si="2"/>
        <v>0</v>
      </c>
      <c r="M37" s="163"/>
      <c r="N37" s="141"/>
      <c r="O37" s="142"/>
      <c r="P37" s="142"/>
      <c r="Q37" s="142"/>
      <c r="R37" s="142"/>
      <c r="S37" s="142"/>
      <c r="T37" s="142"/>
      <c r="U37" s="142"/>
      <c r="V37" s="142"/>
      <c r="W37" s="135"/>
      <c r="X37" s="142"/>
      <c r="Y37" s="142"/>
      <c r="Z37" s="142"/>
      <c r="AA37" s="142"/>
      <c r="AB37" s="142"/>
      <c r="AC37" s="142"/>
      <c r="AD37" s="142"/>
      <c r="AE37" s="142"/>
      <c r="AF37" s="135"/>
      <c r="AG37" s="135"/>
      <c r="AH37" s="135">
        <v>175</v>
      </c>
      <c r="AI37" s="135">
        <f t="shared" si="3"/>
        <v>175</v>
      </c>
      <c r="AJ37" s="143">
        <v>43377</v>
      </c>
      <c r="AK37" s="142"/>
      <c r="AL37" s="142"/>
      <c r="AM37" s="142"/>
      <c r="AN37" s="142"/>
      <c r="AO37" s="142"/>
      <c r="AP37" s="142"/>
      <c r="AQ37" s="142"/>
      <c r="AR37" s="142"/>
      <c r="AS37" s="142"/>
    </row>
    <row r="38" spans="1:45" ht="15.75" customHeight="1" thickBot="1" x14ac:dyDescent="0.3">
      <c r="A38" s="118"/>
      <c r="B38" s="154" t="s">
        <v>3</v>
      </c>
      <c r="C38" s="155"/>
      <c r="D38" s="156"/>
      <c r="E38" s="157"/>
      <c r="F38" s="157"/>
      <c r="G38" s="121"/>
      <c r="H38" s="136">
        <f t="shared" si="1"/>
        <v>18000</v>
      </c>
      <c r="I38" s="144"/>
      <c r="J38" s="145"/>
      <c r="K38" s="145"/>
      <c r="L38" s="124"/>
      <c r="M38" s="159"/>
      <c r="N38" s="126"/>
      <c r="O38" s="127"/>
      <c r="P38" s="127"/>
      <c r="Q38" s="127"/>
      <c r="R38" s="127"/>
      <c r="S38" s="127"/>
      <c r="T38" s="127"/>
      <c r="U38" s="127"/>
      <c r="V38" s="127"/>
      <c r="W38" s="121"/>
      <c r="X38" s="131"/>
      <c r="Y38" s="127"/>
      <c r="Z38" s="127"/>
      <c r="AA38" s="127"/>
      <c r="AB38" s="131"/>
      <c r="AC38" s="127"/>
      <c r="AD38" s="127"/>
      <c r="AE38" s="127"/>
      <c r="AF38" s="121"/>
      <c r="AG38" s="121"/>
      <c r="AH38" s="121"/>
      <c r="AI38" s="130"/>
      <c r="AJ38" s="131"/>
      <c r="AK38" s="127"/>
      <c r="AL38" s="127"/>
      <c r="AM38" s="127"/>
      <c r="AN38" s="127"/>
      <c r="AO38" s="127"/>
      <c r="AP38" s="127"/>
      <c r="AQ38" s="127"/>
      <c r="AR38" s="127"/>
      <c r="AS38" s="127"/>
    </row>
    <row r="39" spans="1:45" s="86" customFormat="1" ht="15.75" customHeight="1" thickBot="1" x14ac:dyDescent="0.25">
      <c r="A39" s="132">
        <f>A37+1</f>
        <v>26</v>
      </c>
      <c r="B39" s="133" t="s">
        <v>128</v>
      </c>
      <c r="C39" s="133" t="s">
        <v>129</v>
      </c>
      <c r="D39" s="134" t="s">
        <v>542</v>
      </c>
      <c r="E39" s="133" t="s">
        <v>130</v>
      </c>
      <c r="F39" s="134" t="s">
        <v>543</v>
      </c>
      <c r="G39" s="135">
        <f t="shared" si="4"/>
        <v>3316.66</v>
      </c>
      <c r="H39" s="136">
        <f t="shared" si="1"/>
        <v>18026</v>
      </c>
      <c r="I39" s="171"/>
      <c r="J39" s="138"/>
      <c r="K39" s="138"/>
      <c r="L39" s="140">
        <v>0</v>
      </c>
      <c r="M39" s="163"/>
      <c r="N39" s="141"/>
      <c r="O39" s="142"/>
      <c r="P39" s="142"/>
      <c r="Q39" s="142"/>
      <c r="R39" s="142"/>
      <c r="S39" s="142"/>
      <c r="T39" s="142"/>
      <c r="U39" s="142"/>
      <c r="V39" s="142"/>
      <c r="W39" s="135"/>
      <c r="X39" s="142"/>
      <c r="Y39" s="142"/>
      <c r="Z39" s="142"/>
      <c r="AA39" s="142"/>
      <c r="AB39" s="142"/>
      <c r="AC39" s="142"/>
      <c r="AD39" s="142"/>
      <c r="AE39" s="142"/>
      <c r="AF39" s="189">
        <v>2694.3</v>
      </c>
      <c r="AG39" s="189">
        <v>447.35999999999967</v>
      </c>
      <c r="AH39" s="135">
        <v>175</v>
      </c>
      <c r="AI39" s="135">
        <f t="shared" si="3"/>
        <v>3316.66</v>
      </c>
      <c r="AJ39" s="143">
        <v>43377</v>
      </c>
      <c r="AK39" s="142"/>
      <c r="AL39" s="142"/>
      <c r="AM39" s="142"/>
      <c r="AN39" s="142"/>
      <c r="AO39" s="142"/>
      <c r="AP39" s="142"/>
      <c r="AQ39" s="142"/>
      <c r="AR39" s="142"/>
      <c r="AS39" s="142"/>
    </row>
    <row r="40" spans="1:45" s="86" customFormat="1" ht="15.75" customHeight="1" thickBot="1" x14ac:dyDescent="0.25">
      <c r="A40" s="132">
        <f t="shared" si="11"/>
        <v>27</v>
      </c>
      <c r="B40" s="133" t="s">
        <v>131</v>
      </c>
      <c r="C40" s="133" t="s">
        <v>129</v>
      </c>
      <c r="D40" s="134" t="s">
        <v>544</v>
      </c>
      <c r="E40" s="133" t="s">
        <v>132</v>
      </c>
      <c r="F40" s="134" t="s">
        <v>545</v>
      </c>
      <c r="G40" s="135">
        <f t="shared" si="4"/>
        <v>654.15</v>
      </c>
      <c r="H40" s="136">
        <f t="shared" si="1"/>
        <v>18027</v>
      </c>
      <c r="I40" s="171"/>
      <c r="J40" s="139"/>
      <c r="K40" s="138"/>
      <c r="L40" s="140">
        <v>0</v>
      </c>
      <c r="M40" s="163"/>
      <c r="N40" s="141"/>
      <c r="O40" s="142"/>
      <c r="P40" s="142"/>
      <c r="Q40" s="142"/>
      <c r="R40" s="142"/>
      <c r="S40" s="142"/>
      <c r="T40" s="142"/>
      <c r="U40" s="142"/>
      <c r="V40" s="142"/>
      <c r="W40" s="135"/>
      <c r="X40" s="142"/>
      <c r="Y40" s="142"/>
      <c r="Z40" s="142"/>
      <c r="AA40" s="142"/>
      <c r="AB40" s="142"/>
      <c r="AC40" s="142"/>
      <c r="AD40" s="142"/>
      <c r="AE40" s="142"/>
      <c r="AF40" s="189">
        <v>362.38</v>
      </c>
      <c r="AG40" s="189">
        <v>116.76999999999998</v>
      </c>
      <c r="AH40" s="135">
        <v>175</v>
      </c>
      <c r="AI40" s="135">
        <f t="shared" si="3"/>
        <v>654.15</v>
      </c>
      <c r="AJ40" s="143">
        <v>43377</v>
      </c>
      <c r="AK40" s="142"/>
      <c r="AL40" s="142"/>
      <c r="AM40" s="142"/>
      <c r="AN40" s="142"/>
      <c r="AO40" s="142"/>
      <c r="AP40" s="142"/>
      <c r="AQ40" s="142"/>
      <c r="AR40" s="142"/>
      <c r="AS40" s="142"/>
    </row>
    <row r="41" spans="1:45" s="86" customFormat="1" ht="15.75" customHeight="1" thickBot="1" x14ac:dyDescent="0.25">
      <c r="A41" s="132">
        <f>A40+1</f>
        <v>28</v>
      </c>
      <c r="B41" s="133" t="s">
        <v>133</v>
      </c>
      <c r="C41" s="133" t="s">
        <v>134</v>
      </c>
      <c r="D41" s="134" t="s">
        <v>546</v>
      </c>
      <c r="E41" s="133" t="s">
        <v>135</v>
      </c>
      <c r="F41" s="134" t="s">
        <v>547</v>
      </c>
      <c r="G41" s="135"/>
      <c r="H41" s="136">
        <f t="shared" si="1"/>
        <v>18028</v>
      </c>
      <c r="I41" s="171"/>
      <c r="J41" s="138"/>
      <c r="K41" s="138"/>
      <c r="L41" s="140">
        <f t="shared" si="2"/>
        <v>0</v>
      </c>
      <c r="M41" s="140"/>
      <c r="N41" s="141"/>
      <c r="O41" s="142"/>
      <c r="P41" s="142"/>
      <c r="Q41" s="142"/>
      <c r="R41" s="142"/>
      <c r="S41" s="142"/>
      <c r="T41" s="142"/>
      <c r="U41" s="142"/>
      <c r="V41" s="142"/>
      <c r="W41" s="135"/>
      <c r="X41" s="143"/>
      <c r="Y41" s="142"/>
      <c r="Z41" s="142"/>
      <c r="AA41" s="142"/>
      <c r="AB41" s="143"/>
      <c r="AC41" s="142"/>
      <c r="AD41" s="142"/>
      <c r="AE41" s="142"/>
      <c r="AF41" s="135"/>
      <c r="AG41" s="135"/>
      <c r="AH41" s="135">
        <v>175</v>
      </c>
      <c r="AI41" s="135">
        <f t="shared" si="3"/>
        <v>175</v>
      </c>
      <c r="AJ41" s="143">
        <v>43377</v>
      </c>
      <c r="AK41" s="142"/>
      <c r="AL41" s="142"/>
      <c r="AM41" s="142"/>
      <c r="AN41" s="142"/>
      <c r="AO41" s="142"/>
      <c r="AP41" s="142"/>
      <c r="AQ41" s="142"/>
      <c r="AR41" s="142"/>
      <c r="AS41" s="142"/>
    </row>
    <row r="42" spans="1:45" s="86" customFormat="1" ht="15.75" customHeight="1" thickBot="1" x14ac:dyDescent="0.25">
      <c r="A42" s="132">
        <f>A41+1</f>
        <v>29</v>
      </c>
      <c r="B42" s="133" t="s">
        <v>136</v>
      </c>
      <c r="C42" s="133" t="s">
        <v>137</v>
      </c>
      <c r="D42" s="134" t="s">
        <v>548</v>
      </c>
      <c r="E42" s="133" t="s">
        <v>138</v>
      </c>
      <c r="F42" s="134" t="s">
        <v>549</v>
      </c>
      <c r="G42" s="135"/>
      <c r="H42" s="136">
        <f t="shared" si="1"/>
        <v>18029</v>
      </c>
      <c r="I42" s="173"/>
      <c r="J42" s="138"/>
      <c r="K42" s="139"/>
      <c r="L42" s="140">
        <f t="shared" si="2"/>
        <v>0</v>
      </c>
      <c r="M42" s="140"/>
      <c r="N42" s="141"/>
      <c r="O42" s="142"/>
      <c r="P42" s="142"/>
      <c r="Q42" s="142"/>
      <c r="R42" s="142"/>
      <c r="S42" s="142"/>
      <c r="T42" s="142"/>
      <c r="U42" s="142"/>
      <c r="V42" s="142"/>
      <c r="W42" s="135"/>
      <c r="X42" s="142"/>
      <c r="Y42" s="142"/>
      <c r="Z42" s="142"/>
      <c r="AA42" s="142"/>
      <c r="AB42" s="142"/>
      <c r="AC42" s="142"/>
      <c r="AD42" s="142"/>
      <c r="AE42" s="142"/>
      <c r="AF42" s="135"/>
      <c r="AG42" s="135"/>
      <c r="AH42" s="135">
        <v>175</v>
      </c>
      <c r="AI42" s="135">
        <f t="shared" ref="AI42:AI47" si="12">AF42+AG42+AH42</f>
        <v>175</v>
      </c>
      <c r="AJ42" s="143">
        <v>43377</v>
      </c>
      <c r="AK42" s="142"/>
      <c r="AL42" s="142"/>
      <c r="AM42" s="142"/>
      <c r="AN42" s="142"/>
      <c r="AO42" s="142"/>
      <c r="AP42" s="142"/>
      <c r="AQ42" s="142"/>
      <c r="AR42" s="142"/>
      <c r="AS42" s="142"/>
    </row>
    <row r="43" spans="1:45" s="86" customFormat="1" ht="16.5" customHeight="1" thickBot="1" x14ac:dyDescent="0.25">
      <c r="A43" s="132">
        <f>A42+1</f>
        <v>30</v>
      </c>
      <c r="B43" s="133" t="s">
        <v>139</v>
      </c>
      <c r="C43" s="133" t="s">
        <v>140</v>
      </c>
      <c r="D43" s="134" t="s">
        <v>550</v>
      </c>
      <c r="E43" s="134" t="s">
        <v>552</v>
      </c>
      <c r="F43" s="134" t="s">
        <v>551</v>
      </c>
      <c r="G43" s="135">
        <f t="shared" si="4"/>
        <v>473.61</v>
      </c>
      <c r="H43" s="136">
        <f t="shared" si="1"/>
        <v>18030</v>
      </c>
      <c r="I43" s="137"/>
      <c r="J43" s="139"/>
      <c r="K43" s="139"/>
      <c r="L43" s="140">
        <v>0</v>
      </c>
      <c r="M43" s="140"/>
      <c r="N43" s="141"/>
      <c r="O43" s="142"/>
      <c r="P43" s="142"/>
      <c r="Q43" s="142"/>
      <c r="R43" s="142"/>
      <c r="S43" s="142"/>
      <c r="T43" s="142"/>
      <c r="U43" s="142"/>
      <c r="V43" s="142"/>
      <c r="W43" s="135"/>
      <c r="X43" s="143"/>
      <c r="Y43" s="142"/>
      <c r="Z43" s="142"/>
      <c r="AA43" s="142"/>
      <c r="AB43" s="142"/>
      <c r="AC43" s="142"/>
      <c r="AD43" s="142"/>
      <c r="AE43" s="142"/>
      <c r="AF43" s="189">
        <v>250.48000000000002</v>
      </c>
      <c r="AG43" s="189">
        <v>48.129999999999995</v>
      </c>
      <c r="AH43" s="135">
        <v>175</v>
      </c>
      <c r="AI43" s="135">
        <f t="shared" si="12"/>
        <v>473.61</v>
      </c>
      <c r="AJ43" s="143">
        <v>43377</v>
      </c>
      <c r="AK43" s="142"/>
      <c r="AL43" s="142"/>
      <c r="AM43" s="142"/>
      <c r="AN43" s="142"/>
      <c r="AO43" s="142"/>
      <c r="AP43" s="142"/>
      <c r="AQ43" s="142"/>
      <c r="AR43" s="142"/>
      <c r="AS43" s="142"/>
    </row>
    <row r="44" spans="1:45" ht="15.75" customHeight="1" thickBot="1" x14ac:dyDescent="0.25">
      <c r="A44" s="118">
        <f t="shared" si="11"/>
        <v>31</v>
      </c>
      <c r="B44" s="119" t="s">
        <v>141</v>
      </c>
      <c r="C44" s="119" t="s">
        <v>142</v>
      </c>
      <c r="D44" s="120" t="s">
        <v>553</v>
      </c>
      <c r="E44" s="120" t="s">
        <v>554</v>
      </c>
      <c r="F44" s="120" t="s">
        <v>555</v>
      </c>
      <c r="G44" s="121">
        <f t="shared" si="4"/>
        <v>1525.57</v>
      </c>
      <c r="H44" s="136">
        <f t="shared" si="1"/>
        <v>18031</v>
      </c>
      <c r="I44" s="122" t="s">
        <v>856</v>
      </c>
      <c r="J44" s="256" t="s">
        <v>854</v>
      </c>
      <c r="K44" s="256" t="s">
        <v>855</v>
      </c>
      <c r="L44" s="124">
        <f t="shared" si="2"/>
        <v>40474.43</v>
      </c>
      <c r="M44" s="125">
        <v>42000</v>
      </c>
      <c r="N44" s="126"/>
      <c r="O44" s="127"/>
      <c r="P44" s="127"/>
      <c r="Q44" s="127"/>
      <c r="R44" s="127"/>
      <c r="S44" s="127"/>
      <c r="T44" s="127"/>
      <c r="U44" s="127"/>
      <c r="V44" s="127"/>
      <c r="W44" s="121"/>
      <c r="X44" s="127"/>
      <c r="Y44" s="127"/>
      <c r="Z44" s="127"/>
      <c r="AA44" s="127"/>
      <c r="AB44" s="127"/>
      <c r="AC44" s="127"/>
      <c r="AD44" s="127"/>
      <c r="AE44" s="127"/>
      <c r="AF44" s="128">
        <v>1109.76</v>
      </c>
      <c r="AG44" s="128">
        <v>240.80999999999995</v>
      </c>
      <c r="AH44" s="121">
        <v>175</v>
      </c>
      <c r="AI44" s="130">
        <f t="shared" si="12"/>
        <v>1525.57</v>
      </c>
      <c r="AJ44" s="131">
        <v>43377</v>
      </c>
      <c r="AK44" s="127"/>
      <c r="AL44" s="127"/>
      <c r="AM44" s="127"/>
      <c r="AN44" s="127"/>
      <c r="AO44" s="127"/>
      <c r="AP44" s="127"/>
      <c r="AQ44" s="127"/>
      <c r="AR44" s="127"/>
      <c r="AS44" s="127"/>
    </row>
    <row r="45" spans="1:45" s="73" customFormat="1" ht="15.75" customHeight="1" thickBot="1" x14ac:dyDescent="0.25">
      <c r="A45" s="153">
        <f t="shared" si="11"/>
        <v>32</v>
      </c>
      <c r="B45" s="119" t="s">
        <v>143</v>
      </c>
      <c r="C45" s="119" t="s">
        <v>144</v>
      </c>
      <c r="D45" s="120" t="s">
        <v>556</v>
      </c>
      <c r="E45" s="120" t="s">
        <v>557</v>
      </c>
      <c r="F45" s="120" t="s">
        <v>558</v>
      </c>
      <c r="G45" s="121">
        <f t="shared" si="4"/>
        <v>882.32</v>
      </c>
      <c r="H45" s="136">
        <f t="shared" si="1"/>
        <v>18032</v>
      </c>
      <c r="I45" s="220" t="s">
        <v>856</v>
      </c>
      <c r="J45" s="148" t="s">
        <v>854</v>
      </c>
      <c r="K45" s="148" t="s">
        <v>855</v>
      </c>
      <c r="L45" s="124">
        <f t="shared" si="2"/>
        <v>4617.68</v>
      </c>
      <c r="M45" s="149">
        <v>5500</v>
      </c>
      <c r="N45" s="150"/>
      <c r="O45" s="148"/>
      <c r="P45" s="148"/>
      <c r="Q45" s="148"/>
      <c r="R45" s="148"/>
      <c r="S45" s="148"/>
      <c r="T45" s="148"/>
      <c r="U45" s="148"/>
      <c r="V45" s="148"/>
      <c r="W45" s="152"/>
      <c r="X45" s="148"/>
      <c r="Y45" s="148"/>
      <c r="Z45" s="148"/>
      <c r="AA45" s="148"/>
      <c r="AB45" s="148"/>
      <c r="AC45" s="148"/>
      <c r="AD45" s="148"/>
      <c r="AE45" s="148"/>
      <c r="AF45" s="128">
        <v>596.07000000000005</v>
      </c>
      <c r="AG45" s="128">
        <v>111.25</v>
      </c>
      <c r="AH45" s="121">
        <v>175</v>
      </c>
      <c r="AI45" s="130">
        <f t="shared" si="12"/>
        <v>882.32</v>
      </c>
      <c r="AJ45" s="131">
        <v>43377</v>
      </c>
      <c r="AK45" s="148"/>
      <c r="AL45" s="148"/>
      <c r="AM45" s="148"/>
      <c r="AN45" s="148"/>
      <c r="AO45" s="148"/>
      <c r="AP45" s="148"/>
      <c r="AQ45" s="148"/>
      <c r="AR45" s="148"/>
      <c r="AS45" s="148"/>
    </row>
    <row r="46" spans="1:45" ht="15.75" customHeight="1" thickBot="1" x14ac:dyDescent="0.3">
      <c r="A46" s="118"/>
      <c r="B46" s="154" t="s">
        <v>4</v>
      </c>
      <c r="C46" s="155"/>
      <c r="D46" s="156"/>
      <c r="E46" s="157"/>
      <c r="F46" s="157"/>
      <c r="G46" s="121"/>
      <c r="H46" s="136">
        <f t="shared" si="1"/>
        <v>18000</v>
      </c>
      <c r="I46" s="174"/>
      <c r="J46" s="145"/>
      <c r="K46" s="145"/>
      <c r="L46" s="124"/>
      <c r="M46" s="159"/>
      <c r="N46" s="126"/>
      <c r="O46" s="127"/>
      <c r="P46" s="127"/>
      <c r="Q46" s="127"/>
      <c r="R46" s="127"/>
      <c r="S46" s="127"/>
      <c r="T46" s="127"/>
      <c r="U46" s="127"/>
      <c r="V46" s="127"/>
      <c r="W46" s="121"/>
      <c r="X46" s="127"/>
      <c r="Y46" s="127"/>
      <c r="Z46" s="127"/>
      <c r="AA46" s="127"/>
      <c r="AB46" s="127"/>
      <c r="AC46" s="127"/>
      <c r="AD46" s="127"/>
      <c r="AE46" s="127"/>
      <c r="AF46" s="121"/>
      <c r="AG46" s="121"/>
      <c r="AH46" s="121"/>
      <c r="AI46" s="130"/>
      <c r="AJ46" s="131"/>
      <c r="AK46" s="127"/>
      <c r="AL46" s="127"/>
      <c r="AM46" s="127"/>
      <c r="AN46" s="127"/>
      <c r="AO46" s="127"/>
      <c r="AP46" s="127"/>
      <c r="AQ46" s="127"/>
      <c r="AR46" s="127"/>
      <c r="AS46" s="127"/>
    </row>
    <row r="47" spans="1:45" s="88" customFormat="1" ht="22.5" customHeight="1" thickBot="1" x14ac:dyDescent="0.25">
      <c r="A47" s="132">
        <f>A45+1</f>
        <v>33</v>
      </c>
      <c r="B47" s="133" t="s">
        <v>145</v>
      </c>
      <c r="C47" s="133" t="s">
        <v>146</v>
      </c>
      <c r="D47" s="134" t="s">
        <v>559</v>
      </c>
      <c r="E47" s="134" t="s">
        <v>560</v>
      </c>
      <c r="F47" s="134" t="s">
        <v>561</v>
      </c>
      <c r="G47" s="135">
        <f t="shared" si="4"/>
        <v>60684.54</v>
      </c>
      <c r="H47" s="136">
        <f t="shared" si="1"/>
        <v>18033</v>
      </c>
      <c r="I47" s="137"/>
      <c r="J47" s="142"/>
      <c r="K47" s="142"/>
      <c r="L47" s="140">
        <v>0</v>
      </c>
      <c r="M47" s="140"/>
      <c r="N47" s="182"/>
      <c r="O47" s="139"/>
      <c r="P47" s="139"/>
      <c r="Q47" s="139"/>
      <c r="R47" s="139"/>
      <c r="S47" s="139"/>
      <c r="T47" s="139"/>
      <c r="U47" s="139"/>
      <c r="V47" s="139"/>
      <c r="W47" s="183"/>
      <c r="X47" s="139"/>
      <c r="Y47" s="139"/>
      <c r="Z47" s="139"/>
      <c r="AA47" s="139"/>
      <c r="AB47" s="139"/>
      <c r="AC47" s="139"/>
      <c r="AD47" s="139"/>
      <c r="AE47" s="139"/>
      <c r="AF47" s="189">
        <v>58043.46</v>
      </c>
      <c r="AG47" s="189">
        <v>2466.0800000000017</v>
      </c>
      <c r="AH47" s="135">
        <v>175</v>
      </c>
      <c r="AI47" s="135">
        <f t="shared" si="12"/>
        <v>60684.54</v>
      </c>
      <c r="AJ47" s="143">
        <v>43377</v>
      </c>
      <c r="AK47" s="139"/>
      <c r="AL47" s="142"/>
      <c r="AM47" s="139"/>
      <c r="AN47" s="139"/>
      <c r="AO47" s="139"/>
      <c r="AP47" s="139"/>
      <c r="AQ47" s="139"/>
      <c r="AR47" s="139"/>
      <c r="AS47" s="139"/>
    </row>
    <row r="48" spans="1:45" s="73" customFormat="1" ht="15.75" customHeight="1" thickBot="1" x14ac:dyDescent="0.25">
      <c r="A48" s="153">
        <f>A47+1</f>
        <v>34</v>
      </c>
      <c r="B48" s="119" t="s">
        <v>147</v>
      </c>
      <c r="C48" s="119" t="s">
        <v>148</v>
      </c>
      <c r="D48" s="120" t="s">
        <v>562</v>
      </c>
      <c r="E48" s="119" t="s">
        <v>149</v>
      </c>
      <c r="F48" s="120" t="s">
        <v>563</v>
      </c>
      <c r="G48" s="121">
        <f t="shared" ref="G48:G57" si="13">AI48</f>
        <v>637.98</v>
      </c>
      <c r="H48" s="136">
        <f t="shared" si="1"/>
        <v>18034</v>
      </c>
      <c r="I48" s="220" t="s">
        <v>866</v>
      </c>
      <c r="J48" s="148" t="s">
        <v>867</v>
      </c>
      <c r="K48" s="148" t="s">
        <v>868</v>
      </c>
      <c r="L48" s="124">
        <f t="shared" ref="L48:L57" si="14">M48-G48</f>
        <v>262.02</v>
      </c>
      <c r="M48" s="149">
        <v>900</v>
      </c>
      <c r="N48" s="150"/>
      <c r="O48" s="148"/>
      <c r="P48" s="148"/>
      <c r="Q48" s="148"/>
      <c r="R48" s="148"/>
      <c r="S48" s="148"/>
      <c r="T48" s="148"/>
      <c r="U48" s="148"/>
      <c r="V48" s="148"/>
      <c r="W48" s="152"/>
      <c r="X48" s="148"/>
      <c r="Y48" s="148"/>
      <c r="Z48" s="148"/>
      <c r="AA48" s="148"/>
      <c r="AB48" s="148"/>
      <c r="AC48" s="148"/>
      <c r="AD48" s="148"/>
      <c r="AE48" s="148"/>
      <c r="AF48" s="128">
        <v>358.9</v>
      </c>
      <c r="AG48" s="128">
        <v>104.08000000000004</v>
      </c>
      <c r="AH48" s="152">
        <v>175</v>
      </c>
      <c r="AI48" s="130">
        <f t="shared" ref="AI48:AI57" si="15">AF48+AG48+AH48</f>
        <v>637.98</v>
      </c>
      <c r="AJ48" s="131">
        <v>43377</v>
      </c>
      <c r="AK48" s="148"/>
      <c r="AL48" s="148"/>
      <c r="AM48" s="148"/>
      <c r="AN48" s="148"/>
      <c r="AO48" s="148"/>
      <c r="AP48" s="148"/>
      <c r="AQ48" s="148"/>
      <c r="AR48" s="148"/>
      <c r="AS48" s="148"/>
    </row>
    <row r="49" spans="1:45" s="86" customFormat="1" ht="15.75" customHeight="1" thickBot="1" x14ac:dyDescent="0.25">
      <c r="A49" s="132">
        <f>A48+1</f>
        <v>35</v>
      </c>
      <c r="B49" s="133" t="s">
        <v>150</v>
      </c>
      <c r="C49" s="133" t="s">
        <v>151</v>
      </c>
      <c r="D49" s="134" t="s">
        <v>564</v>
      </c>
      <c r="E49" s="133" t="s">
        <v>152</v>
      </c>
      <c r="F49" s="134" t="s">
        <v>565</v>
      </c>
      <c r="G49" s="135"/>
      <c r="H49" s="136">
        <f t="shared" si="1"/>
        <v>18035</v>
      </c>
      <c r="I49" s="171"/>
      <c r="J49" s="138"/>
      <c r="K49" s="146"/>
      <c r="L49" s="140">
        <f t="shared" si="14"/>
        <v>0</v>
      </c>
      <c r="M49" s="140"/>
      <c r="N49" s="141"/>
      <c r="O49" s="142"/>
      <c r="P49" s="142"/>
      <c r="Q49" s="142"/>
      <c r="R49" s="142"/>
      <c r="S49" s="142"/>
      <c r="T49" s="142"/>
      <c r="U49" s="142"/>
      <c r="V49" s="142"/>
      <c r="W49" s="135"/>
      <c r="X49" s="142"/>
      <c r="Y49" s="142"/>
      <c r="Z49" s="142"/>
      <c r="AA49" s="142"/>
      <c r="AB49" s="142"/>
      <c r="AC49" s="142"/>
      <c r="AD49" s="142"/>
      <c r="AE49" s="142"/>
      <c r="AF49" s="135"/>
      <c r="AG49" s="135"/>
      <c r="AH49" s="135">
        <v>175</v>
      </c>
      <c r="AI49" s="135">
        <f t="shared" si="15"/>
        <v>175</v>
      </c>
      <c r="AJ49" s="143">
        <v>43377</v>
      </c>
      <c r="AK49" s="142"/>
      <c r="AL49" s="142"/>
      <c r="AM49" s="142"/>
      <c r="AN49" s="142"/>
      <c r="AO49" s="142"/>
      <c r="AP49" s="142"/>
      <c r="AQ49" s="142"/>
      <c r="AR49" s="142"/>
      <c r="AS49" s="142"/>
    </row>
    <row r="50" spans="1:45" s="86" customFormat="1" ht="15.75" customHeight="1" thickBot="1" x14ac:dyDescent="0.25">
      <c r="A50" s="132">
        <f>A49+1</f>
        <v>36</v>
      </c>
      <c r="B50" s="133" t="s">
        <v>153</v>
      </c>
      <c r="C50" s="133" t="s">
        <v>154</v>
      </c>
      <c r="D50" s="134" t="s">
        <v>566</v>
      </c>
      <c r="E50" s="133" t="s">
        <v>155</v>
      </c>
      <c r="F50" s="134" t="s">
        <v>567</v>
      </c>
      <c r="G50" s="135">
        <f t="shared" si="13"/>
        <v>7435.31</v>
      </c>
      <c r="H50" s="136">
        <f t="shared" si="1"/>
        <v>18036</v>
      </c>
      <c r="I50" s="171"/>
      <c r="J50" s="138"/>
      <c r="K50" s="138"/>
      <c r="L50" s="140">
        <v>0</v>
      </c>
      <c r="M50" s="140"/>
      <c r="N50" s="141"/>
      <c r="O50" s="142"/>
      <c r="P50" s="142"/>
      <c r="Q50" s="142"/>
      <c r="R50" s="142"/>
      <c r="S50" s="142"/>
      <c r="T50" s="142"/>
      <c r="U50" s="142"/>
      <c r="V50" s="142"/>
      <c r="W50" s="135"/>
      <c r="X50" s="143"/>
      <c r="Y50" s="142"/>
      <c r="Z50" s="142"/>
      <c r="AA50" s="142"/>
      <c r="AB50" s="143"/>
      <c r="AC50" s="142"/>
      <c r="AD50" s="142"/>
      <c r="AE50" s="142"/>
      <c r="AF50" s="189">
        <v>5998.39</v>
      </c>
      <c r="AG50" s="189">
        <v>1261.92</v>
      </c>
      <c r="AH50" s="135">
        <v>175</v>
      </c>
      <c r="AI50" s="135">
        <f t="shared" si="15"/>
        <v>7435.31</v>
      </c>
      <c r="AJ50" s="143">
        <v>43377</v>
      </c>
      <c r="AK50" s="142"/>
      <c r="AL50" s="142"/>
      <c r="AM50" s="142"/>
      <c r="AN50" s="142"/>
      <c r="AO50" s="142"/>
      <c r="AP50" s="142"/>
      <c r="AQ50" s="142"/>
      <c r="AR50" s="142"/>
      <c r="AS50" s="142"/>
    </row>
    <row r="51" spans="1:45" s="86" customFormat="1" ht="21" customHeight="1" thickBot="1" x14ac:dyDescent="0.25">
      <c r="A51" s="132">
        <f t="shared" ref="A51:A57" si="16">A50+1</f>
        <v>37</v>
      </c>
      <c r="B51" s="133" t="s">
        <v>156</v>
      </c>
      <c r="C51" s="133" t="s">
        <v>157</v>
      </c>
      <c r="D51" s="134" t="s">
        <v>568</v>
      </c>
      <c r="E51" s="134" t="s">
        <v>569</v>
      </c>
      <c r="F51" s="134" t="s">
        <v>570</v>
      </c>
      <c r="G51" s="135"/>
      <c r="H51" s="136">
        <f t="shared" si="1"/>
        <v>18037</v>
      </c>
      <c r="I51" s="137"/>
      <c r="J51" s="142"/>
      <c r="K51" s="142"/>
      <c r="L51" s="140">
        <f t="shared" si="14"/>
        <v>0</v>
      </c>
      <c r="M51" s="140"/>
      <c r="N51" s="141"/>
      <c r="O51" s="142"/>
      <c r="P51" s="142"/>
      <c r="Q51" s="142"/>
      <c r="R51" s="142"/>
      <c r="S51" s="142"/>
      <c r="T51" s="142"/>
      <c r="U51" s="142"/>
      <c r="V51" s="142"/>
      <c r="W51" s="135"/>
      <c r="X51" s="142"/>
      <c r="Y51" s="142"/>
      <c r="Z51" s="142"/>
      <c r="AA51" s="142"/>
      <c r="AB51" s="142"/>
      <c r="AC51" s="142"/>
      <c r="AD51" s="142"/>
      <c r="AE51" s="142"/>
      <c r="AF51" s="135"/>
      <c r="AG51" s="135"/>
      <c r="AH51" s="135">
        <v>175</v>
      </c>
      <c r="AI51" s="135">
        <f t="shared" si="15"/>
        <v>175</v>
      </c>
      <c r="AJ51" s="143">
        <v>43377</v>
      </c>
      <c r="AK51" s="142"/>
      <c r="AL51" s="142"/>
      <c r="AM51" s="142"/>
      <c r="AN51" s="142"/>
      <c r="AO51" s="142"/>
      <c r="AP51" s="142"/>
      <c r="AQ51" s="142"/>
      <c r="AR51" s="142"/>
      <c r="AS51" s="142"/>
    </row>
    <row r="52" spans="1:45" s="86" customFormat="1" ht="15.75" customHeight="1" thickBot="1" x14ac:dyDescent="0.25">
      <c r="A52" s="132">
        <f>A51+1</f>
        <v>38</v>
      </c>
      <c r="B52" s="133" t="s">
        <v>158</v>
      </c>
      <c r="C52" s="133" t="s">
        <v>159</v>
      </c>
      <c r="D52" s="134" t="s">
        <v>571</v>
      </c>
      <c r="E52" s="133" t="s">
        <v>160</v>
      </c>
      <c r="F52" s="134" t="s">
        <v>572</v>
      </c>
      <c r="G52" s="135"/>
      <c r="H52" s="136">
        <f t="shared" si="1"/>
        <v>18038</v>
      </c>
      <c r="I52" s="137"/>
      <c r="J52" s="138"/>
      <c r="K52" s="139"/>
      <c r="L52" s="140">
        <f t="shared" si="14"/>
        <v>0</v>
      </c>
      <c r="M52" s="140"/>
      <c r="N52" s="141"/>
      <c r="O52" s="142"/>
      <c r="P52" s="142"/>
      <c r="Q52" s="142"/>
      <c r="R52" s="142"/>
      <c r="S52" s="142"/>
      <c r="T52" s="142"/>
      <c r="U52" s="142"/>
      <c r="V52" s="142"/>
      <c r="W52" s="135"/>
      <c r="X52" s="142"/>
      <c r="Y52" s="142"/>
      <c r="Z52" s="142"/>
      <c r="AA52" s="142"/>
      <c r="AB52" s="142"/>
      <c r="AC52" s="142"/>
      <c r="AD52" s="142"/>
      <c r="AE52" s="142"/>
      <c r="AF52" s="135"/>
      <c r="AG52" s="135"/>
      <c r="AH52" s="135">
        <v>175</v>
      </c>
      <c r="AI52" s="135">
        <f t="shared" si="15"/>
        <v>175</v>
      </c>
      <c r="AJ52" s="143">
        <v>43377</v>
      </c>
      <c r="AK52" s="142"/>
      <c r="AL52" s="142"/>
      <c r="AM52" s="142"/>
      <c r="AN52" s="142"/>
      <c r="AO52" s="142"/>
      <c r="AP52" s="142"/>
      <c r="AQ52" s="142"/>
      <c r="AR52" s="142"/>
      <c r="AS52" s="142"/>
    </row>
    <row r="53" spans="1:45" s="86" customFormat="1" ht="15.75" customHeight="1" thickBot="1" x14ac:dyDescent="0.25">
      <c r="A53" s="132">
        <f t="shared" si="16"/>
        <v>39</v>
      </c>
      <c r="B53" s="133" t="s">
        <v>161</v>
      </c>
      <c r="C53" s="133" t="s">
        <v>107</v>
      </c>
      <c r="D53" s="134" t="s">
        <v>573</v>
      </c>
      <c r="E53" s="133" t="s">
        <v>162</v>
      </c>
      <c r="F53" s="134" t="s">
        <v>574</v>
      </c>
      <c r="G53" s="135">
        <f t="shared" si="13"/>
        <v>10639.52</v>
      </c>
      <c r="H53" s="136">
        <f t="shared" si="1"/>
        <v>18039</v>
      </c>
      <c r="I53" s="137"/>
      <c r="J53" s="138"/>
      <c r="K53" s="139"/>
      <c r="L53" s="140">
        <v>0</v>
      </c>
      <c r="M53" s="140"/>
      <c r="N53" s="141"/>
      <c r="O53" s="142"/>
      <c r="P53" s="142"/>
      <c r="Q53" s="142"/>
      <c r="R53" s="142"/>
      <c r="S53" s="142"/>
      <c r="T53" s="142"/>
      <c r="U53" s="142"/>
      <c r="V53" s="142"/>
      <c r="W53" s="135"/>
      <c r="X53" s="143"/>
      <c r="Y53" s="142"/>
      <c r="Z53" s="142"/>
      <c r="AA53" s="142"/>
      <c r="AB53" s="143"/>
      <c r="AC53" s="142"/>
      <c r="AD53" s="142"/>
      <c r="AE53" s="142"/>
      <c r="AF53" s="189">
        <v>8671.4</v>
      </c>
      <c r="AG53" s="189">
        <v>1793.1200000000008</v>
      </c>
      <c r="AH53" s="135">
        <v>175</v>
      </c>
      <c r="AI53" s="135">
        <f t="shared" si="15"/>
        <v>10639.52</v>
      </c>
      <c r="AJ53" s="143">
        <v>43377</v>
      </c>
      <c r="AK53" s="142"/>
      <c r="AL53" s="142"/>
      <c r="AM53" s="142"/>
      <c r="AN53" s="142"/>
      <c r="AO53" s="142"/>
      <c r="AP53" s="142"/>
      <c r="AQ53" s="142"/>
      <c r="AR53" s="142"/>
      <c r="AS53" s="142"/>
    </row>
    <row r="54" spans="1:45" s="86" customFormat="1" ht="15.75" customHeight="1" thickBot="1" x14ac:dyDescent="0.25">
      <c r="A54" s="132">
        <f>A53+1</f>
        <v>40</v>
      </c>
      <c r="B54" s="133" t="s">
        <v>163</v>
      </c>
      <c r="C54" s="133" t="s">
        <v>107</v>
      </c>
      <c r="D54" s="134" t="s">
        <v>521</v>
      </c>
      <c r="E54" s="133" t="s">
        <v>164</v>
      </c>
      <c r="F54" s="134" t="s">
        <v>575</v>
      </c>
      <c r="G54" s="135">
        <f t="shared" si="13"/>
        <v>8103.07</v>
      </c>
      <c r="H54" s="136">
        <f t="shared" si="1"/>
        <v>18040</v>
      </c>
      <c r="I54" s="171"/>
      <c r="J54" s="138"/>
      <c r="K54" s="138"/>
      <c r="L54" s="140">
        <v>0</v>
      </c>
      <c r="M54" s="140"/>
      <c r="N54" s="141"/>
      <c r="O54" s="142"/>
      <c r="P54" s="142"/>
      <c r="Q54" s="142"/>
      <c r="R54" s="142"/>
      <c r="S54" s="142"/>
      <c r="T54" s="142"/>
      <c r="U54" s="142"/>
      <c r="V54" s="142"/>
      <c r="W54" s="135"/>
      <c r="X54" s="142"/>
      <c r="Y54" s="142"/>
      <c r="Z54" s="142"/>
      <c r="AA54" s="142"/>
      <c r="AB54" s="142"/>
      <c r="AC54" s="142"/>
      <c r="AD54" s="142"/>
      <c r="AE54" s="142"/>
      <c r="AF54" s="189">
        <v>6549.99</v>
      </c>
      <c r="AG54" s="189">
        <v>1378.08</v>
      </c>
      <c r="AH54" s="135">
        <v>175</v>
      </c>
      <c r="AI54" s="135">
        <f t="shared" si="15"/>
        <v>8103.07</v>
      </c>
      <c r="AJ54" s="143">
        <v>43377</v>
      </c>
      <c r="AK54" s="142"/>
      <c r="AL54" s="142"/>
      <c r="AM54" s="142"/>
      <c r="AN54" s="142"/>
      <c r="AO54" s="142"/>
      <c r="AP54" s="142"/>
      <c r="AQ54" s="142"/>
      <c r="AR54" s="142"/>
      <c r="AS54" s="142"/>
    </row>
    <row r="55" spans="1:45" s="86" customFormat="1" ht="15.75" customHeight="1" thickBot="1" x14ac:dyDescent="0.25">
      <c r="A55" s="132">
        <f>A54+1</f>
        <v>41</v>
      </c>
      <c r="B55" s="133" t="s">
        <v>165</v>
      </c>
      <c r="C55" s="133" t="s">
        <v>166</v>
      </c>
      <c r="D55" s="134" t="s">
        <v>576</v>
      </c>
      <c r="E55" s="133" t="s">
        <v>167</v>
      </c>
      <c r="F55" s="134" t="s">
        <v>577</v>
      </c>
      <c r="G55" s="135"/>
      <c r="H55" s="136">
        <f t="shared" si="1"/>
        <v>18041</v>
      </c>
      <c r="I55" s="171"/>
      <c r="J55" s="138"/>
      <c r="K55" s="138"/>
      <c r="L55" s="140">
        <f t="shared" si="14"/>
        <v>0</v>
      </c>
      <c r="M55" s="140"/>
      <c r="N55" s="141"/>
      <c r="O55" s="142"/>
      <c r="P55" s="142"/>
      <c r="Q55" s="142"/>
      <c r="R55" s="142"/>
      <c r="S55" s="142"/>
      <c r="T55" s="142"/>
      <c r="U55" s="142"/>
      <c r="V55" s="142"/>
      <c r="W55" s="135"/>
      <c r="X55" s="142"/>
      <c r="Y55" s="142"/>
      <c r="Z55" s="142"/>
      <c r="AA55" s="142"/>
      <c r="AB55" s="142"/>
      <c r="AC55" s="142"/>
      <c r="AD55" s="142"/>
      <c r="AE55" s="142"/>
      <c r="AF55" s="135"/>
      <c r="AG55" s="135"/>
      <c r="AH55" s="135">
        <v>175</v>
      </c>
      <c r="AI55" s="135">
        <f t="shared" si="15"/>
        <v>175</v>
      </c>
      <c r="AJ55" s="143">
        <v>43377</v>
      </c>
      <c r="AK55" s="142"/>
      <c r="AL55" s="142"/>
      <c r="AM55" s="142"/>
      <c r="AN55" s="142"/>
      <c r="AO55" s="142"/>
      <c r="AP55" s="142"/>
      <c r="AQ55" s="142"/>
      <c r="AR55" s="142"/>
      <c r="AS55" s="142"/>
    </row>
    <row r="56" spans="1:45" s="86" customFormat="1" ht="15" customHeight="1" thickBot="1" x14ac:dyDescent="0.25">
      <c r="A56" s="132">
        <f t="shared" si="16"/>
        <v>42</v>
      </c>
      <c r="B56" s="133" t="s">
        <v>168</v>
      </c>
      <c r="C56" s="133" t="s">
        <v>169</v>
      </c>
      <c r="D56" s="134" t="s">
        <v>578</v>
      </c>
      <c r="E56" s="133" t="s">
        <v>170</v>
      </c>
      <c r="F56" s="134" t="s">
        <v>579</v>
      </c>
      <c r="G56" s="135"/>
      <c r="H56" s="136">
        <f t="shared" si="1"/>
        <v>18042</v>
      </c>
      <c r="I56" s="137"/>
      <c r="J56" s="139"/>
      <c r="K56" s="139"/>
      <c r="L56" s="140">
        <f t="shared" si="14"/>
        <v>0</v>
      </c>
      <c r="M56" s="140"/>
      <c r="N56" s="141"/>
      <c r="O56" s="142"/>
      <c r="P56" s="142"/>
      <c r="Q56" s="142"/>
      <c r="R56" s="142"/>
      <c r="S56" s="142"/>
      <c r="T56" s="142"/>
      <c r="U56" s="142"/>
      <c r="V56" s="142"/>
      <c r="W56" s="135"/>
      <c r="X56" s="142"/>
      <c r="Y56" s="142"/>
      <c r="Z56" s="142"/>
      <c r="AA56" s="142"/>
      <c r="AB56" s="142"/>
      <c r="AC56" s="142"/>
      <c r="AD56" s="142"/>
      <c r="AE56" s="142"/>
      <c r="AF56" s="135"/>
      <c r="AG56" s="135"/>
      <c r="AH56" s="135">
        <v>175</v>
      </c>
      <c r="AI56" s="135">
        <f t="shared" si="15"/>
        <v>175</v>
      </c>
      <c r="AJ56" s="143">
        <v>43377</v>
      </c>
      <c r="AK56" s="142"/>
      <c r="AL56" s="142"/>
      <c r="AM56" s="142"/>
      <c r="AN56" s="142"/>
      <c r="AO56" s="142"/>
      <c r="AP56" s="142"/>
      <c r="AQ56" s="142"/>
      <c r="AR56" s="142"/>
      <c r="AS56" s="142"/>
    </row>
    <row r="57" spans="1:45" s="73" customFormat="1" ht="15.75" customHeight="1" thickBot="1" x14ac:dyDescent="0.25">
      <c r="A57" s="153">
        <f t="shared" si="16"/>
        <v>43</v>
      </c>
      <c r="B57" s="119" t="s">
        <v>171</v>
      </c>
      <c r="C57" s="119" t="s">
        <v>172</v>
      </c>
      <c r="D57" s="120" t="s">
        <v>580</v>
      </c>
      <c r="E57" s="119" t="s">
        <v>173</v>
      </c>
      <c r="F57" s="120" t="s">
        <v>581</v>
      </c>
      <c r="G57" s="121">
        <f t="shared" si="13"/>
        <v>633.12</v>
      </c>
      <c r="H57" s="136">
        <f t="shared" si="1"/>
        <v>18043</v>
      </c>
      <c r="I57" s="177" t="s">
        <v>856</v>
      </c>
      <c r="J57" s="162" t="s">
        <v>854</v>
      </c>
      <c r="K57" s="162" t="s">
        <v>855</v>
      </c>
      <c r="L57" s="124">
        <f t="shared" si="14"/>
        <v>4366.88</v>
      </c>
      <c r="M57" s="149">
        <v>5000</v>
      </c>
      <c r="N57" s="150"/>
      <c r="O57" s="148"/>
      <c r="P57" s="148"/>
      <c r="Q57" s="148"/>
      <c r="R57" s="148"/>
      <c r="S57" s="148"/>
      <c r="T57" s="148"/>
      <c r="U57" s="148"/>
      <c r="V57" s="148"/>
      <c r="W57" s="152"/>
      <c r="X57" s="151"/>
      <c r="Y57" s="148"/>
      <c r="Z57" s="148"/>
      <c r="AA57" s="148"/>
      <c r="AB57" s="148"/>
      <c r="AC57" s="148"/>
      <c r="AD57" s="148"/>
      <c r="AE57" s="148"/>
      <c r="AF57" s="128">
        <v>341.03999999999996</v>
      </c>
      <c r="AG57" s="128">
        <v>117.08000000000004</v>
      </c>
      <c r="AH57" s="152">
        <v>175</v>
      </c>
      <c r="AI57" s="130">
        <f t="shared" si="15"/>
        <v>633.12</v>
      </c>
      <c r="AJ57" s="131">
        <v>43377</v>
      </c>
      <c r="AK57" s="148"/>
      <c r="AL57" s="148"/>
      <c r="AM57" s="148"/>
      <c r="AN57" s="148"/>
      <c r="AO57" s="148"/>
      <c r="AP57" s="148"/>
      <c r="AQ57" s="148"/>
      <c r="AR57" s="148"/>
      <c r="AS57" s="148"/>
    </row>
    <row r="58" spans="1:45" s="86" customFormat="1" ht="15.75" customHeight="1" thickBot="1" x14ac:dyDescent="0.25">
      <c r="A58" s="132">
        <f t="shared" ref="A58:A63" si="17">A57+1</f>
        <v>44</v>
      </c>
      <c r="B58" s="133" t="s">
        <v>174</v>
      </c>
      <c r="C58" s="133" t="s">
        <v>175</v>
      </c>
      <c r="D58" s="134" t="s">
        <v>582</v>
      </c>
      <c r="E58" s="133" t="s">
        <v>176</v>
      </c>
      <c r="F58" s="134" t="s">
        <v>583</v>
      </c>
      <c r="G58" s="135"/>
      <c r="H58" s="136">
        <f t="shared" si="1"/>
        <v>18044</v>
      </c>
      <c r="I58" s="171"/>
      <c r="J58" s="138"/>
      <c r="K58" s="138"/>
      <c r="L58" s="140">
        <f t="shared" si="2"/>
        <v>0</v>
      </c>
      <c r="M58" s="140"/>
      <c r="N58" s="141"/>
      <c r="O58" s="142"/>
      <c r="P58" s="142"/>
      <c r="Q58" s="142"/>
      <c r="R58" s="142"/>
      <c r="S58" s="142"/>
      <c r="T58" s="142"/>
      <c r="U58" s="142"/>
      <c r="V58" s="142"/>
      <c r="W58" s="135"/>
      <c r="X58" s="142"/>
      <c r="Y58" s="142"/>
      <c r="Z58" s="142"/>
      <c r="AA58" s="142"/>
      <c r="AB58" s="142"/>
      <c r="AC58" s="142"/>
      <c r="AD58" s="142"/>
      <c r="AE58" s="142"/>
      <c r="AF58" s="135"/>
      <c r="AG58" s="135"/>
      <c r="AH58" s="135">
        <v>175</v>
      </c>
      <c r="AI58" s="135">
        <f t="shared" ref="AI58" si="18">AF58+AG58+AH58</f>
        <v>175</v>
      </c>
      <c r="AJ58" s="143">
        <v>43377</v>
      </c>
      <c r="AK58" s="142"/>
      <c r="AL58" s="142"/>
      <c r="AM58" s="142"/>
      <c r="AN58" s="142"/>
      <c r="AO58" s="142"/>
      <c r="AP58" s="142"/>
      <c r="AQ58" s="142"/>
      <c r="AR58" s="142"/>
      <c r="AS58" s="142"/>
    </row>
    <row r="59" spans="1:45" ht="15.75" customHeight="1" thickBot="1" x14ac:dyDescent="0.25">
      <c r="A59" s="118">
        <f t="shared" si="17"/>
        <v>45</v>
      </c>
      <c r="B59" s="119" t="s">
        <v>177</v>
      </c>
      <c r="C59" s="119" t="s">
        <v>178</v>
      </c>
      <c r="D59" s="120" t="s">
        <v>584</v>
      </c>
      <c r="E59" s="119" t="s">
        <v>179</v>
      </c>
      <c r="F59" s="120" t="s">
        <v>585</v>
      </c>
      <c r="G59" s="121">
        <f>AI59</f>
        <v>1522.64</v>
      </c>
      <c r="H59" s="136">
        <f t="shared" si="1"/>
        <v>18045</v>
      </c>
      <c r="I59" s="122" t="s">
        <v>869</v>
      </c>
      <c r="J59" s="256" t="s">
        <v>870</v>
      </c>
      <c r="K59" s="256" t="s">
        <v>871</v>
      </c>
      <c r="L59" s="124">
        <f>M59-G59</f>
        <v>47477.36</v>
      </c>
      <c r="M59" s="125">
        <v>49000</v>
      </c>
      <c r="N59" s="126"/>
      <c r="O59" s="127"/>
      <c r="P59" s="127"/>
      <c r="Q59" s="127"/>
      <c r="R59" s="127"/>
      <c r="S59" s="127"/>
      <c r="T59" s="127"/>
      <c r="U59" s="127"/>
      <c r="V59" s="127"/>
      <c r="W59" s="121"/>
      <c r="X59" s="127"/>
      <c r="Y59" s="127"/>
      <c r="Z59" s="127"/>
      <c r="AA59" s="127"/>
      <c r="AB59" s="127"/>
      <c r="AC59" s="127"/>
      <c r="AD59" s="127"/>
      <c r="AE59" s="127"/>
      <c r="AF59" s="172">
        <v>1126.6199999999999</v>
      </c>
      <c r="AG59" s="128">
        <v>221.02000000000021</v>
      </c>
      <c r="AH59" s="121">
        <v>175</v>
      </c>
      <c r="AI59" s="130">
        <f>AF59+AG59+AH59</f>
        <v>1522.64</v>
      </c>
      <c r="AJ59" s="131">
        <v>43377</v>
      </c>
      <c r="AK59" s="127"/>
      <c r="AL59" s="127"/>
      <c r="AM59" s="127"/>
      <c r="AN59" s="127"/>
      <c r="AO59" s="127"/>
      <c r="AP59" s="127"/>
      <c r="AQ59" s="127"/>
      <c r="AR59" s="127"/>
      <c r="AS59" s="127"/>
    </row>
    <row r="60" spans="1:45" s="86" customFormat="1" ht="15.75" customHeight="1" thickBot="1" x14ac:dyDescent="0.25">
      <c r="A60" s="132">
        <f t="shared" si="17"/>
        <v>46</v>
      </c>
      <c r="B60" s="133" t="s">
        <v>180</v>
      </c>
      <c r="C60" s="133" t="s">
        <v>181</v>
      </c>
      <c r="D60" s="134" t="s">
        <v>586</v>
      </c>
      <c r="E60" s="133" t="s">
        <v>182</v>
      </c>
      <c r="F60" s="134" t="s">
        <v>587</v>
      </c>
      <c r="G60" s="135">
        <f>AI60</f>
        <v>3399.41</v>
      </c>
      <c r="H60" s="136">
        <f t="shared" si="1"/>
        <v>18046</v>
      </c>
      <c r="I60" s="137"/>
      <c r="J60" s="138"/>
      <c r="K60" s="138"/>
      <c r="L60" s="140">
        <v>0</v>
      </c>
      <c r="M60" s="140"/>
      <c r="N60" s="141"/>
      <c r="O60" s="142"/>
      <c r="P60" s="142"/>
      <c r="Q60" s="142"/>
      <c r="R60" s="142"/>
      <c r="S60" s="142"/>
      <c r="T60" s="142"/>
      <c r="U60" s="142"/>
      <c r="V60" s="142"/>
      <c r="W60" s="135"/>
      <c r="X60" s="143"/>
      <c r="Y60" s="142"/>
      <c r="Z60" s="142"/>
      <c r="AA60" s="142"/>
      <c r="AB60" s="143"/>
      <c r="AC60" s="142"/>
      <c r="AD60" s="142"/>
      <c r="AE60" s="142"/>
      <c r="AF60" s="189">
        <v>2469.39</v>
      </c>
      <c r="AG60" s="189">
        <v>755.02</v>
      </c>
      <c r="AH60" s="135">
        <v>175</v>
      </c>
      <c r="AI60" s="135">
        <f>AF60+AG60+AH60</f>
        <v>3399.41</v>
      </c>
      <c r="AJ60" s="143">
        <v>43377</v>
      </c>
      <c r="AK60" s="142"/>
      <c r="AL60" s="142"/>
      <c r="AM60" s="142"/>
      <c r="AN60" s="142"/>
      <c r="AO60" s="142"/>
      <c r="AP60" s="142"/>
      <c r="AQ60" s="142"/>
      <c r="AR60" s="142"/>
      <c r="AS60" s="142"/>
    </row>
    <row r="61" spans="1:45" s="305" customFormat="1" ht="15.75" customHeight="1" thickBot="1" x14ac:dyDescent="0.25">
      <c r="A61" s="284">
        <f t="shared" si="17"/>
        <v>47</v>
      </c>
      <c r="B61" s="285" t="s">
        <v>183</v>
      </c>
      <c r="C61" s="285" t="s">
        <v>184</v>
      </c>
      <c r="D61" s="306" t="s">
        <v>542</v>
      </c>
      <c r="E61" s="285" t="s">
        <v>185</v>
      </c>
      <c r="F61" s="306" t="s">
        <v>588</v>
      </c>
      <c r="G61" s="286">
        <f>AI61</f>
        <v>2700.16</v>
      </c>
      <c r="H61" s="287">
        <f t="shared" si="1"/>
        <v>18047</v>
      </c>
      <c r="I61" s="295"/>
      <c r="J61" s="289"/>
      <c r="K61" s="289"/>
      <c r="L61" s="290">
        <f>M61-G61</f>
        <v>-2700.16</v>
      </c>
      <c r="M61" s="290">
        <v>0</v>
      </c>
      <c r="N61" s="303"/>
      <c r="O61" s="301"/>
      <c r="P61" s="301"/>
      <c r="Q61" s="301"/>
      <c r="R61" s="301"/>
      <c r="S61" s="301"/>
      <c r="T61" s="301"/>
      <c r="U61" s="301"/>
      <c r="V61" s="301"/>
      <c r="W61" s="304"/>
      <c r="X61" s="301"/>
      <c r="Y61" s="301"/>
      <c r="Z61" s="301"/>
      <c r="AA61" s="301"/>
      <c r="AB61" s="301"/>
      <c r="AC61" s="301"/>
      <c r="AD61" s="301"/>
      <c r="AE61" s="301"/>
      <c r="AF61" s="292">
        <v>1767.86</v>
      </c>
      <c r="AG61" s="292">
        <v>757.3</v>
      </c>
      <c r="AH61" s="286">
        <v>175</v>
      </c>
      <c r="AI61" s="286">
        <f>AF61+AG61+AH61</f>
        <v>2700.16</v>
      </c>
      <c r="AJ61" s="293">
        <v>43377</v>
      </c>
      <c r="AK61" s="301"/>
      <c r="AL61" s="289"/>
      <c r="AM61" s="301"/>
      <c r="AN61" s="301"/>
      <c r="AO61" s="301"/>
      <c r="AP61" s="301"/>
      <c r="AQ61" s="301"/>
      <c r="AR61" s="301"/>
      <c r="AS61" s="301"/>
    </row>
    <row r="62" spans="1:45" s="243" customFormat="1" ht="16.5" customHeight="1" thickBot="1" x14ac:dyDescent="0.25">
      <c r="A62" s="227">
        <f t="shared" si="17"/>
        <v>48</v>
      </c>
      <c r="B62" s="228" t="s">
        <v>186</v>
      </c>
      <c r="C62" s="228" t="s">
        <v>187</v>
      </c>
      <c r="D62" s="229" t="s">
        <v>589</v>
      </c>
      <c r="E62" s="228" t="s">
        <v>188</v>
      </c>
      <c r="F62" s="229" t="s">
        <v>590</v>
      </c>
      <c r="G62" s="230">
        <f t="shared" ref="G62:G95" si="19">AI62</f>
        <v>2380.59</v>
      </c>
      <c r="H62" s="136">
        <f t="shared" si="1"/>
        <v>18048</v>
      </c>
      <c r="I62" s="240" t="s">
        <v>872</v>
      </c>
      <c r="J62" s="255" t="s">
        <v>873</v>
      </c>
      <c r="K62" s="255" t="s">
        <v>874</v>
      </c>
      <c r="L62" s="233">
        <f t="shared" ref="L62:L96" si="20">M62-G62</f>
        <v>29619.41</v>
      </c>
      <c r="M62" s="233">
        <v>32000</v>
      </c>
      <c r="N62" s="241"/>
      <c r="O62" s="231"/>
      <c r="P62" s="231"/>
      <c r="Q62" s="231"/>
      <c r="R62" s="231"/>
      <c r="S62" s="231"/>
      <c r="T62" s="231"/>
      <c r="U62" s="231"/>
      <c r="V62" s="231"/>
      <c r="W62" s="242"/>
      <c r="X62" s="231"/>
      <c r="Y62" s="231"/>
      <c r="Z62" s="231"/>
      <c r="AA62" s="231"/>
      <c r="AB62" s="231"/>
      <c r="AC62" s="231"/>
      <c r="AD62" s="231"/>
      <c r="AE62" s="231"/>
      <c r="AF62" s="236">
        <v>1694.49</v>
      </c>
      <c r="AG62" s="236">
        <v>511.10000000000014</v>
      </c>
      <c r="AH62" s="230">
        <v>175</v>
      </c>
      <c r="AI62" s="230">
        <f>AF62+AG62+AH62</f>
        <v>2380.59</v>
      </c>
      <c r="AJ62" s="238">
        <v>43377</v>
      </c>
      <c r="AK62" s="231"/>
      <c r="AL62" s="235"/>
      <c r="AM62" s="231"/>
      <c r="AN62" s="231"/>
      <c r="AO62" s="231"/>
      <c r="AP62" s="231"/>
      <c r="AQ62" s="231"/>
      <c r="AR62" s="231"/>
      <c r="AS62" s="231"/>
    </row>
    <row r="63" spans="1:45" s="75" customFormat="1" ht="15.75" customHeight="1" thickBot="1" x14ac:dyDescent="0.25">
      <c r="A63" s="153">
        <f t="shared" si="17"/>
        <v>49</v>
      </c>
      <c r="B63" s="119" t="s">
        <v>189</v>
      </c>
      <c r="C63" s="119" t="s">
        <v>187</v>
      </c>
      <c r="D63" s="120" t="s">
        <v>589</v>
      </c>
      <c r="E63" s="119" t="s">
        <v>190</v>
      </c>
      <c r="F63" s="120" t="s">
        <v>591</v>
      </c>
      <c r="G63" s="121">
        <f t="shared" si="19"/>
        <v>1058.42</v>
      </c>
      <c r="H63" s="136">
        <f t="shared" si="1"/>
        <v>18049</v>
      </c>
      <c r="I63" s="177" t="s">
        <v>875</v>
      </c>
      <c r="J63" s="162" t="s">
        <v>876</v>
      </c>
      <c r="K63" s="258" t="s">
        <v>877</v>
      </c>
      <c r="L63" s="124">
        <f t="shared" si="20"/>
        <v>741.57999999999993</v>
      </c>
      <c r="M63" s="149">
        <v>1800</v>
      </c>
      <c r="N63" s="175"/>
      <c r="O63" s="164"/>
      <c r="P63" s="164"/>
      <c r="Q63" s="164"/>
      <c r="R63" s="164"/>
      <c r="S63" s="164"/>
      <c r="T63" s="164"/>
      <c r="U63" s="164"/>
      <c r="V63" s="164"/>
      <c r="W63" s="176"/>
      <c r="X63" s="180"/>
      <c r="Y63" s="164"/>
      <c r="Z63" s="164"/>
      <c r="AA63" s="164"/>
      <c r="AB63" s="180"/>
      <c r="AC63" s="164"/>
      <c r="AD63" s="164"/>
      <c r="AE63" s="164"/>
      <c r="AF63" s="128">
        <v>684.82</v>
      </c>
      <c r="AG63" s="128">
        <v>198.60000000000002</v>
      </c>
      <c r="AH63" s="152">
        <v>175</v>
      </c>
      <c r="AI63" s="130">
        <f t="shared" ref="AI63:AI74" si="21">AF63+AG63+AH63</f>
        <v>1058.42</v>
      </c>
      <c r="AJ63" s="131">
        <v>43377</v>
      </c>
      <c r="AK63" s="164"/>
      <c r="AL63" s="148"/>
      <c r="AM63" s="164"/>
      <c r="AN63" s="164"/>
      <c r="AO63" s="164"/>
      <c r="AP63" s="164"/>
      <c r="AQ63" s="164"/>
      <c r="AR63" s="164"/>
      <c r="AS63" s="164"/>
    </row>
    <row r="64" spans="1:45" s="88" customFormat="1" ht="23.25" customHeight="1" thickBot="1" x14ac:dyDescent="0.25">
      <c r="A64" s="132">
        <f t="shared" ref="A64:A69" si="22">A63+1</f>
        <v>50</v>
      </c>
      <c r="B64" s="133" t="s">
        <v>191</v>
      </c>
      <c r="C64" s="133" t="s">
        <v>107</v>
      </c>
      <c r="D64" s="134" t="s">
        <v>521</v>
      </c>
      <c r="E64" s="133" t="s">
        <v>192</v>
      </c>
      <c r="F64" s="134" t="s">
        <v>592</v>
      </c>
      <c r="G64" s="135">
        <f t="shared" si="19"/>
        <v>7788.22</v>
      </c>
      <c r="H64" s="136">
        <f t="shared" si="1"/>
        <v>18050</v>
      </c>
      <c r="I64" s="171"/>
      <c r="J64" s="138"/>
      <c r="K64" s="138"/>
      <c r="L64" s="140">
        <v>0</v>
      </c>
      <c r="M64" s="140"/>
      <c r="N64" s="182"/>
      <c r="O64" s="139"/>
      <c r="P64" s="139"/>
      <c r="Q64" s="139"/>
      <c r="R64" s="139"/>
      <c r="S64" s="139"/>
      <c r="T64" s="139"/>
      <c r="U64" s="139"/>
      <c r="V64" s="139"/>
      <c r="W64" s="183"/>
      <c r="X64" s="139"/>
      <c r="Y64" s="139"/>
      <c r="Z64" s="139"/>
      <c r="AA64" s="139"/>
      <c r="AB64" s="184"/>
      <c r="AC64" s="139"/>
      <c r="AD64" s="139"/>
      <c r="AE64" s="139"/>
      <c r="AF64" s="189">
        <v>6266.79</v>
      </c>
      <c r="AG64" s="189">
        <v>1346.4300000000003</v>
      </c>
      <c r="AH64" s="135">
        <v>175</v>
      </c>
      <c r="AI64" s="135">
        <f t="shared" si="21"/>
        <v>7788.22</v>
      </c>
      <c r="AJ64" s="143">
        <v>43377</v>
      </c>
      <c r="AK64" s="139"/>
      <c r="AL64" s="142"/>
      <c r="AM64" s="139"/>
      <c r="AN64" s="139"/>
      <c r="AO64" s="139"/>
      <c r="AP64" s="139"/>
      <c r="AQ64" s="139"/>
      <c r="AR64" s="139"/>
      <c r="AS64" s="139"/>
    </row>
    <row r="65" spans="1:45" s="88" customFormat="1" ht="15.75" customHeight="1" thickBot="1" x14ac:dyDescent="0.25">
      <c r="A65" s="132">
        <f t="shared" si="22"/>
        <v>51</v>
      </c>
      <c r="B65" s="133" t="s">
        <v>193</v>
      </c>
      <c r="C65" s="133" t="s">
        <v>194</v>
      </c>
      <c r="D65" s="134" t="s">
        <v>593</v>
      </c>
      <c r="E65" s="133" t="s">
        <v>195</v>
      </c>
      <c r="F65" s="134" t="s">
        <v>594</v>
      </c>
      <c r="G65" s="135">
        <f t="shared" si="19"/>
        <v>2838.51</v>
      </c>
      <c r="H65" s="136">
        <f t="shared" si="1"/>
        <v>18051</v>
      </c>
      <c r="I65" s="185"/>
      <c r="J65" s="138"/>
      <c r="K65" s="138"/>
      <c r="L65" s="140">
        <v>0</v>
      </c>
      <c r="M65" s="140"/>
      <c r="N65" s="182"/>
      <c r="O65" s="139"/>
      <c r="P65" s="139"/>
      <c r="Q65" s="139"/>
      <c r="R65" s="139"/>
      <c r="S65" s="139"/>
      <c r="T65" s="139"/>
      <c r="U65" s="139"/>
      <c r="V65" s="139"/>
      <c r="W65" s="183"/>
      <c r="X65" s="139"/>
      <c r="Y65" s="139"/>
      <c r="Z65" s="139"/>
      <c r="AA65" s="139"/>
      <c r="AB65" s="139"/>
      <c r="AC65" s="139"/>
      <c r="AD65" s="139"/>
      <c r="AE65" s="139"/>
      <c r="AF65" s="189">
        <v>2034.13</v>
      </c>
      <c r="AG65" s="189">
        <v>629.38000000000011</v>
      </c>
      <c r="AH65" s="135">
        <v>175</v>
      </c>
      <c r="AI65" s="135">
        <f t="shared" si="21"/>
        <v>2838.51</v>
      </c>
      <c r="AJ65" s="143">
        <v>43377</v>
      </c>
      <c r="AK65" s="139"/>
      <c r="AL65" s="142"/>
      <c r="AM65" s="139"/>
      <c r="AN65" s="139"/>
      <c r="AO65" s="139"/>
      <c r="AP65" s="139"/>
      <c r="AQ65" s="139"/>
      <c r="AR65" s="139"/>
      <c r="AS65" s="139"/>
    </row>
    <row r="66" spans="1:45" s="88" customFormat="1" ht="15.75" customHeight="1" thickBot="1" x14ac:dyDescent="0.25">
      <c r="A66" s="132">
        <f>A65+1</f>
        <v>52</v>
      </c>
      <c r="B66" s="133" t="s">
        <v>196</v>
      </c>
      <c r="C66" s="133" t="s">
        <v>197</v>
      </c>
      <c r="D66" s="134" t="s">
        <v>595</v>
      </c>
      <c r="E66" s="134" t="s">
        <v>198</v>
      </c>
      <c r="F66" s="134" t="s">
        <v>596</v>
      </c>
      <c r="G66" s="135"/>
      <c r="H66" s="136">
        <f t="shared" si="1"/>
        <v>18052</v>
      </c>
      <c r="I66" s="137"/>
      <c r="J66" s="142"/>
      <c r="K66" s="142"/>
      <c r="L66" s="140">
        <f t="shared" si="20"/>
        <v>0</v>
      </c>
      <c r="M66" s="140"/>
      <c r="N66" s="182"/>
      <c r="O66" s="139"/>
      <c r="P66" s="139"/>
      <c r="Q66" s="139"/>
      <c r="R66" s="139"/>
      <c r="S66" s="139"/>
      <c r="T66" s="139"/>
      <c r="U66" s="139"/>
      <c r="V66" s="139"/>
      <c r="W66" s="183"/>
      <c r="X66" s="139"/>
      <c r="Y66" s="139"/>
      <c r="Z66" s="139"/>
      <c r="AA66" s="139"/>
      <c r="AB66" s="139"/>
      <c r="AC66" s="139"/>
      <c r="AD66" s="139"/>
      <c r="AE66" s="139"/>
      <c r="AF66" s="183"/>
      <c r="AG66" s="183"/>
      <c r="AH66" s="135">
        <v>175</v>
      </c>
      <c r="AI66" s="135">
        <f t="shared" si="21"/>
        <v>175</v>
      </c>
      <c r="AJ66" s="143">
        <v>43377</v>
      </c>
      <c r="AK66" s="139"/>
      <c r="AL66" s="142"/>
      <c r="AM66" s="139"/>
      <c r="AN66" s="139"/>
      <c r="AO66" s="139"/>
      <c r="AP66" s="139"/>
      <c r="AQ66" s="139"/>
      <c r="AR66" s="139"/>
      <c r="AS66" s="139"/>
    </row>
    <row r="67" spans="1:45" s="88" customFormat="1" ht="24" customHeight="1" thickBot="1" x14ac:dyDescent="0.25">
      <c r="A67" s="132">
        <f t="shared" si="22"/>
        <v>53</v>
      </c>
      <c r="B67" s="133" t="s">
        <v>199</v>
      </c>
      <c r="C67" s="133" t="s">
        <v>197</v>
      </c>
      <c r="D67" s="134" t="s">
        <v>595</v>
      </c>
      <c r="E67" s="134" t="s">
        <v>200</v>
      </c>
      <c r="F67" s="134" t="s">
        <v>596</v>
      </c>
      <c r="G67" s="135"/>
      <c r="H67" s="136">
        <f t="shared" si="1"/>
        <v>18053</v>
      </c>
      <c r="I67" s="171"/>
      <c r="J67" s="138"/>
      <c r="K67" s="138"/>
      <c r="L67" s="140">
        <f t="shared" si="20"/>
        <v>0</v>
      </c>
      <c r="M67" s="140"/>
      <c r="N67" s="182"/>
      <c r="O67" s="139"/>
      <c r="P67" s="139"/>
      <c r="Q67" s="139"/>
      <c r="R67" s="139"/>
      <c r="S67" s="139"/>
      <c r="T67" s="139"/>
      <c r="U67" s="139"/>
      <c r="V67" s="139"/>
      <c r="W67" s="183"/>
      <c r="X67" s="184"/>
      <c r="Y67" s="139"/>
      <c r="Z67" s="139"/>
      <c r="AA67" s="139"/>
      <c r="AB67" s="184"/>
      <c r="AC67" s="139"/>
      <c r="AD67" s="139"/>
      <c r="AE67" s="139"/>
      <c r="AF67" s="183"/>
      <c r="AG67" s="183"/>
      <c r="AH67" s="135">
        <v>175</v>
      </c>
      <c r="AI67" s="135">
        <f t="shared" si="21"/>
        <v>175</v>
      </c>
      <c r="AJ67" s="143">
        <v>43377</v>
      </c>
      <c r="AK67" s="139"/>
      <c r="AL67" s="142"/>
      <c r="AM67" s="139"/>
      <c r="AN67" s="139"/>
      <c r="AO67" s="139"/>
      <c r="AP67" s="139"/>
      <c r="AQ67" s="139"/>
      <c r="AR67" s="139"/>
      <c r="AS67" s="139"/>
    </row>
    <row r="68" spans="1:45" s="88" customFormat="1" ht="15.75" customHeight="1" thickBot="1" x14ac:dyDescent="0.25">
      <c r="A68" s="132">
        <f t="shared" si="22"/>
        <v>54</v>
      </c>
      <c r="B68" s="133" t="s">
        <v>201</v>
      </c>
      <c r="C68" s="133" t="s">
        <v>184</v>
      </c>
      <c r="D68" s="134" t="s">
        <v>542</v>
      </c>
      <c r="E68" s="133" t="s">
        <v>202</v>
      </c>
      <c r="F68" s="134" t="s">
        <v>597</v>
      </c>
      <c r="G68" s="135"/>
      <c r="H68" s="136">
        <f t="shared" si="1"/>
        <v>18054</v>
      </c>
      <c r="I68" s="185"/>
      <c r="J68" s="142"/>
      <c r="K68" s="142"/>
      <c r="L68" s="140">
        <f t="shared" si="20"/>
        <v>0</v>
      </c>
      <c r="M68" s="140"/>
      <c r="N68" s="182"/>
      <c r="O68" s="139"/>
      <c r="P68" s="139"/>
      <c r="Q68" s="139"/>
      <c r="R68" s="139"/>
      <c r="S68" s="139"/>
      <c r="T68" s="139"/>
      <c r="U68" s="139"/>
      <c r="V68" s="139"/>
      <c r="W68" s="183"/>
      <c r="X68" s="139"/>
      <c r="Y68" s="139"/>
      <c r="Z68" s="139"/>
      <c r="AA68" s="139"/>
      <c r="AB68" s="139"/>
      <c r="AC68" s="139"/>
      <c r="AD68" s="139"/>
      <c r="AE68" s="139"/>
      <c r="AF68" s="183"/>
      <c r="AG68" s="183"/>
      <c r="AH68" s="135">
        <v>175</v>
      </c>
      <c r="AI68" s="135">
        <f t="shared" si="21"/>
        <v>175</v>
      </c>
      <c r="AJ68" s="143">
        <v>43377</v>
      </c>
      <c r="AK68" s="139"/>
      <c r="AL68" s="142"/>
      <c r="AM68" s="139"/>
      <c r="AN68" s="139"/>
      <c r="AO68" s="139"/>
      <c r="AP68" s="139"/>
      <c r="AQ68" s="139"/>
      <c r="AR68" s="139"/>
      <c r="AS68" s="139"/>
    </row>
    <row r="69" spans="1:45" s="88" customFormat="1" ht="24" customHeight="1" thickBot="1" x14ac:dyDescent="0.25">
      <c r="A69" s="132">
        <f t="shared" si="22"/>
        <v>55</v>
      </c>
      <c r="B69" s="133" t="s">
        <v>203</v>
      </c>
      <c r="C69" s="133" t="s">
        <v>204</v>
      </c>
      <c r="D69" s="134" t="s">
        <v>598</v>
      </c>
      <c r="E69" s="133" t="s">
        <v>205</v>
      </c>
      <c r="F69" s="134" t="s">
        <v>599</v>
      </c>
      <c r="G69" s="135">
        <f t="shared" si="19"/>
        <v>6593.51</v>
      </c>
      <c r="H69" s="136">
        <f t="shared" si="1"/>
        <v>18055</v>
      </c>
      <c r="I69" s="171"/>
      <c r="J69" s="138"/>
      <c r="K69" s="139"/>
      <c r="L69" s="140"/>
      <c r="M69" s="140"/>
      <c r="N69" s="182"/>
      <c r="O69" s="139"/>
      <c r="P69" s="139"/>
      <c r="Q69" s="139"/>
      <c r="R69" s="139"/>
      <c r="S69" s="139"/>
      <c r="T69" s="139"/>
      <c r="U69" s="139"/>
      <c r="V69" s="139"/>
      <c r="W69" s="183"/>
      <c r="X69" s="184"/>
      <c r="Y69" s="139"/>
      <c r="Z69" s="139"/>
      <c r="AA69" s="139"/>
      <c r="AB69" s="184"/>
      <c r="AC69" s="139"/>
      <c r="AD69" s="139"/>
      <c r="AE69" s="139"/>
      <c r="AF69" s="189">
        <v>5313.98</v>
      </c>
      <c r="AG69" s="189">
        <v>1104.5300000000007</v>
      </c>
      <c r="AH69" s="135">
        <v>175</v>
      </c>
      <c r="AI69" s="135">
        <f t="shared" si="21"/>
        <v>6593.51</v>
      </c>
      <c r="AJ69" s="143">
        <v>43377</v>
      </c>
      <c r="AK69" s="139"/>
      <c r="AL69" s="142"/>
      <c r="AM69" s="139"/>
      <c r="AN69" s="139"/>
      <c r="AO69" s="139"/>
      <c r="AP69" s="139"/>
      <c r="AQ69" s="139"/>
      <c r="AR69" s="139"/>
      <c r="AS69" s="139"/>
    </row>
    <row r="70" spans="1:45" s="88" customFormat="1" ht="22.5" customHeight="1" thickBot="1" x14ac:dyDescent="0.25">
      <c r="A70" s="132">
        <f>A69+1</f>
        <v>56</v>
      </c>
      <c r="B70" s="133" t="s">
        <v>206</v>
      </c>
      <c r="C70" s="133" t="s">
        <v>204</v>
      </c>
      <c r="D70" s="134" t="s">
        <v>598</v>
      </c>
      <c r="E70" s="133" t="s">
        <v>207</v>
      </c>
      <c r="F70" s="134" t="s">
        <v>600</v>
      </c>
      <c r="G70" s="135">
        <f t="shared" si="19"/>
        <v>12678.15</v>
      </c>
      <c r="H70" s="136">
        <f t="shared" si="1"/>
        <v>18056</v>
      </c>
      <c r="I70" s="171"/>
      <c r="J70" s="138"/>
      <c r="K70" s="138"/>
      <c r="L70" s="140"/>
      <c r="M70" s="140"/>
      <c r="N70" s="182"/>
      <c r="O70" s="139"/>
      <c r="P70" s="139"/>
      <c r="Q70" s="139"/>
      <c r="R70" s="139"/>
      <c r="S70" s="139"/>
      <c r="T70" s="139"/>
      <c r="U70" s="139"/>
      <c r="V70" s="139"/>
      <c r="W70" s="183"/>
      <c r="X70" s="184"/>
      <c r="Y70" s="139"/>
      <c r="Z70" s="139"/>
      <c r="AA70" s="139"/>
      <c r="AB70" s="184"/>
      <c r="AC70" s="139"/>
      <c r="AD70" s="139"/>
      <c r="AE70" s="139"/>
      <c r="AF70" s="189">
        <v>10376.93</v>
      </c>
      <c r="AG70" s="189">
        <v>2126.2199999999993</v>
      </c>
      <c r="AH70" s="135">
        <v>175</v>
      </c>
      <c r="AI70" s="135">
        <f t="shared" si="21"/>
        <v>12678.15</v>
      </c>
      <c r="AJ70" s="143">
        <v>43377</v>
      </c>
      <c r="AK70" s="139"/>
      <c r="AL70" s="142"/>
      <c r="AM70" s="139"/>
      <c r="AN70" s="139"/>
      <c r="AO70" s="139"/>
      <c r="AP70" s="139"/>
      <c r="AQ70" s="139"/>
      <c r="AR70" s="139"/>
      <c r="AS70" s="139"/>
    </row>
    <row r="71" spans="1:45" ht="15.75" customHeight="1" thickBot="1" x14ac:dyDescent="0.3">
      <c r="A71" s="118"/>
      <c r="B71" s="154" t="s">
        <v>5</v>
      </c>
      <c r="C71" s="155"/>
      <c r="D71" s="156"/>
      <c r="E71" s="157"/>
      <c r="F71" s="157"/>
      <c r="G71" s="121"/>
      <c r="H71" s="136">
        <f t="shared" si="1"/>
        <v>18000</v>
      </c>
      <c r="I71" s="144"/>
      <c r="J71" s="145"/>
      <c r="K71" s="145"/>
      <c r="L71" s="124"/>
      <c r="M71" s="125"/>
      <c r="N71" s="126"/>
      <c r="O71" s="127"/>
      <c r="P71" s="127"/>
      <c r="Q71" s="127"/>
      <c r="R71" s="127"/>
      <c r="S71" s="127"/>
      <c r="T71" s="127"/>
      <c r="U71" s="127"/>
      <c r="V71" s="127"/>
      <c r="W71" s="121"/>
      <c r="X71" s="131"/>
      <c r="Y71" s="127"/>
      <c r="Z71" s="127"/>
      <c r="AA71" s="127"/>
      <c r="AB71" s="127"/>
      <c r="AC71" s="127"/>
      <c r="AD71" s="127"/>
      <c r="AE71" s="127"/>
      <c r="AF71" s="121"/>
      <c r="AG71" s="121"/>
      <c r="AH71" s="121"/>
      <c r="AI71" s="130"/>
      <c r="AJ71" s="131"/>
      <c r="AK71" s="127"/>
      <c r="AL71" s="127"/>
      <c r="AM71" s="127"/>
      <c r="AN71" s="127"/>
      <c r="AO71" s="127"/>
      <c r="AP71" s="127"/>
      <c r="AQ71" s="127"/>
      <c r="AR71" s="127"/>
      <c r="AS71" s="127"/>
    </row>
    <row r="72" spans="1:45" s="75" customFormat="1" ht="15.75" customHeight="1" thickBot="1" x14ac:dyDescent="0.3">
      <c r="A72" s="186">
        <f>A70+1</f>
        <v>57</v>
      </c>
      <c r="B72" s="119" t="s">
        <v>208</v>
      </c>
      <c r="C72" s="119" t="s">
        <v>209</v>
      </c>
      <c r="D72" s="120" t="s">
        <v>601</v>
      </c>
      <c r="E72" s="119" t="s">
        <v>210</v>
      </c>
      <c r="F72" s="120" t="s">
        <v>602</v>
      </c>
      <c r="G72" s="121">
        <f t="shared" si="19"/>
        <v>436.56</v>
      </c>
      <c r="H72" s="136">
        <f t="shared" si="1"/>
        <v>18057</v>
      </c>
      <c r="I72" s="260" t="s">
        <v>878</v>
      </c>
      <c r="J72" s="261" t="s">
        <v>879</v>
      </c>
      <c r="K72" s="162" t="s">
        <v>880</v>
      </c>
      <c r="L72" s="124">
        <f t="shared" si="20"/>
        <v>0</v>
      </c>
      <c r="M72" s="149">
        <v>436.56</v>
      </c>
      <c r="N72" s="175"/>
      <c r="O72" s="164"/>
      <c r="P72" s="164"/>
      <c r="Q72" s="164"/>
      <c r="R72" s="164"/>
      <c r="S72" s="164"/>
      <c r="T72" s="164"/>
      <c r="U72" s="164"/>
      <c r="V72" s="164"/>
      <c r="W72" s="176"/>
      <c r="X72" s="180"/>
      <c r="Y72" s="164"/>
      <c r="Z72" s="164"/>
      <c r="AA72" s="164"/>
      <c r="AB72" s="180"/>
      <c r="AC72" s="164"/>
      <c r="AD72" s="164"/>
      <c r="AE72" s="164"/>
      <c r="AF72" s="172">
        <v>261.56</v>
      </c>
      <c r="AG72" s="128">
        <v>0</v>
      </c>
      <c r="AH72" s="152">
        <v>175</v>
      </c>
      <c r="AI72" s="130">
        <f t="shared" si="21"/>
        <v>436.56</v>
      </c>
      <c r="AJ72" s="131">
        <v>43377</v>
      </c>
      <c r="AK72" s="164"/>
      <c r="AL72" s="148"/>
      <c r="AM72" s="164"/>
      <c r="AN72" s="164"/>
      <c r="AO72" s="164"/>
      <c r="AP72" s="164"/>
      <c r="AQ72" s="164"/>
      <c r="AR72" s="164"/>
      <c r="AS72" s="164"/>
    </row>
    <row r="73" spans="1:45" s="88" customFormat="1" ht="15.75" customHeight="1" thickBot="1" x14ac:dyDescent="0.3">
      <c r="A73" s="187">
        <f>A72+1</f>
        <v>58</v>
      </c>
      <c r="B73" s="133" t="s">
        <v>211</v>
      </c>
      <c r="C73" s="133" t="s">
        <v>212</v>
      </c>
      <c r="D73" s="134" t="s">
        <v>603</v>
      </c>
      <c r="E73" s="133" t="s">
        <v>213</v>
      </c>
      <c r="F73" s="134" t="s">
        <v>604</v>
      </c>
      <c r="G73" s="135"/>
      <c r="H73" s="136">
        <f t="shared" si="1"/>
        <v>18058</v>
      </c>
      <c r="I73" s="185"/>
      <c r="J73" s="138"/>
      <c r="K73" s="139"/>
      <c r="L73" s="140">
        <f t="shared" si="20"/>
        <v>0</v>
      </c>
      <c r="M73" s="140"/>
      <c r="N73" s="182"/>
      <c r="O73" s="139"/>
      <c r="P73" s="139"/>
      <c r="Q73" s="139"/>
      <c r="R73" s="139"/>
      <c r="S73" s="139"/>
      <c r="T73" s="139"/>
      <c r="U73" s="139"/>
      <c r="V73" s="139"/>
      <c r="W73" s="183"/>
      <c r="X73" s="139"/>
      <c r="Y73" s="139"/>
      <c r="Z73" s="139"/>
      <c r="AA73" s="139"/>
      <c r="AB73" s="139"/>
      <c r="AC73" s="139"/>
      <c r="AD73" s="139"/>
      <c r="AE73" s="139"/>
      <c r="AF73" s="183"/>
      <c r="AG73" s="183"/>
      <c r="AH73" s="135">
        <v>175</v>
      </c>
      <c r="AI73" s="135">
        <f t="shared" si="21"/>
        <v>175</v>
      </c>
      <c r="AJ73" s="143">
        <v>43377</v>
      </c>
      <c r="AK73" s="139"/>
      <c r="AL73" s="142"/>
      <c r="AM73" s="139"/>
      <c r="AN73" s="139"/>
      <c r="AO73" s="139"/>
      <c r="AP73" s="139"/>
      <c r="AQ73" s="139"/>
      <c r="AR73" s="139"/>
      <c r="AS73" s="139"/>
    </row>
    <row r="74" spans="1:45" s="88" customFormat="1" ht="21.75" customHeight="1" thickBot="1" x14ac:dyDescent="0.3">
      <c r="A74" s="187">
        <f>A73+1</f>
        <v>59</v>
      </c>
      <c r="B74" s="133" t="s">
        <v>214</v>
      </c>
      <c r="C74" s="133" t="s">
        <v>215</v>
      </c>
      <c r="D74" s="134" t="s">
        <v>605</v>
      </c>
      <c r="E74" s="134" t="s">
        <v>606</v>
      </c>
      <c r="F74" s="134" t="s">
        <v>607</v>
      </c>
      <c r="G74" s="135"/>
      <c r="H74" s="136">
        <f t="shared" si="1"/>
        <v>18059</v>
      </c>
      <c r="I74" s="171"/>
      <c r="J74" s="138"/>
      <c r="K74" s="138"/>
      <c r="L74" s="140">
        <f t="shared" si="20"/>
        <v>0</v>
      </c>
      <c r="M74" s="140"/>
      <c r="N74" s="188"/>
      <c r="O74" s="139"/>
      <c r="P74" s="139"/>
      <c r="Q74" s="139"/>
      <c r="R74" s="139"/>
      <c r="S74" s="139"/>
      <c r="T74" s="139"/>
      <c r="U74" s="139"/>
      <c r="V74" s="139"/>
      <c r="W74" s="183"/>
      <c r="X74" s="184"/>
      <c r="Y74" s="139"/>
      <c r="Z74" s="139"/>
      <c r="AA74" s="139"/>
      <c r="AB74" s="184"/>
      <c r="AC74" s="139"/>
      <c r="AD74" s="139"/>
      <c r="AE74" s="139"/>
      <c r="AF74" s="183"/>
      <c r="AG74" s="183"/>
      <c r="AH74" s="135">
        <v>175</v>
      </c>
      <c r="AI74" s="135">
        <f t="shared" si="21"/>
        <v>175</v>
      </c>
      <c r="AJ74" s="143">
        <v>43377</v>
      </c>
      <c r="AK74" s="139"/>
      <c r="AL74" s="142"/>
      <c r="AM74" s="139"/>
      <c r="AN74" s="139"/>
      <c r="AO74" s="139"/>
      <c r="AP74" s="139"/>
      <c r="AQ74" s="139"/>
      <c r="AR74" s="139"/>
      <c r="AS74" s="139"/>
    </row>
    <row r="75" spans="1:45" s="88" customFormat="1" ht="22.5" customHeight="1" thickBot="1" x14ac:dyDescent="0.3">
      <c r="A75" s="187">
        <f>A74+1</f>
        <v>60</v>
      </c>
      <c r="B75" s="133" t="s">
        <v>216</v>
      </c>
      <c r="C75" s="133" t="s">
        <v>217</v>
      </c>
      <c r="D75" s="134" t="s">
        <v>608</v>
      </c>
      <c r="E75" s="134" t="s">
        <v>609</v>
      </c>
      <c r="F75" s="134" t="s">
        <v>610</v>
      </c>
      <c r="G75" s="135">
        <f t="shared" si="19"/>
        <v>1911.34</v>
      </c>
      <c r="H75" s="136">
        <f t="shared" si="1"/>
        <v>18060</v>
      </c>
      <c r="I75" s="137"/>
      <c r="J75" s="142"/>
      <c r="K75" s="142"/>
      <c r="L75" s="140">
        <v>0</v>
      </c>
      <c r="M75" s="140"/>
      <c r="N75" s="257"/>
      <c r="O75" s="139"/>
      <c r="P75" s="139"/>
      <c r="Q75" s="139"/>
      <c r="R75" s="139"/>
      <c r="S75" s="139"/>
      <c r="T75" s="139"/>
      <c r="U75" s="139"/>
      <c r="V75" s="139"/>
      <c r="W75" s="183"/>
      <c r="X75" s="139"/>
      <c r="Y75" s="139"/>
      <c r="Z75" s="139"/>
      <c r="AA75" s="139"/>
      <c r="AB75" s="139"/>
      <c r="AC75" s="139"/>
      <c r="AD75" s="139"/>
      <c r="AE75" s="139"/>
      <c r="AF75" s="189">
        <v>1346.82</v>
      </c>
      <c r="AG75" s="189">
        <v>389.52</v>
      </c>
      <c r="AH75" s="135">
        <v>175</v>
      </c>
      <c r="AI75" s="135">
        <f t="shared" ref="AI75:AI114" si="23">AF75+AG75+AH75</f>
        <v>1911.34</v>
      </c>
      <c r="AJ75" s="143">
        <v>43377</v>
      </c>
      <c r="AK75" s="139"/>
      <c r="AL75" s="142"/>
      <c r="AM75" s="139"/>
      <c r="AN75" s="139"/>
      <c r="AO75" s="139"/>
      <c r="AP75" s="139"/>
      <c r="AQ75" s="139"/>
      <c r="AR75" s="139"/>
      <c r="AS75" s="139"/>
    </row>
    <row r="76" spans="1:45" s="88" customFormat="1" ht="20.25" customHeight="1" thickBot="1" x14ac:dyDescent="0.3">
      <c r="A76" s="187">
        <f t="shared" ref="A76:A83" si="24">A75+1</f>
        <v>61</v>
      </c>
      <c r="B76" s="133" t="s">
        <v>218</v>
      </c>
      <c r="C76" s="133" t="s">
        <v>219</v>
      </c>
      <c r="D76" s="134" t="s">
        <v>611</v>
      </c>
      <c r="E76" s="133" t="s">
        <v>220</v>
      </c>
      <c r="F76" s="134" t="s">
        <v>612</v>
      </c>
      <c r="G76" s="135"/>
      <c r="H76" s="136">
        <f t="shared" ref="H76:H139" si="25">18000+A76</f>
        <v>18061</v>
      </c>
      <c r="I76" s="137"/>
      <c r="J76" s="142"/>
      <c r="K76" s="142"/>
      <c r="L76" s="140">
        <f t="shared" si="20"/>
        <v>0</v>
      </c>
      <c r="M76" s="140"/>
      <c r="N76" s="188"/>
      <c r="O76" s="139"/>
      <c r="P76" s="139"/>
      <c r="Q76" s="139"/>
      <c r="R76" s="139"/>
      <c r="S76" s="139"/>
      <c r="T76" s="139"/>
      <c r="U76" s="139"/>
      <c r="V76" s="139"/>
      <c r="W76" s="183"/>
      <c r="X76" s="139"/>
      <c r="Y76" s="139"/>
      <c r="Z76" s="139"/>
      <c r="AA76" s="139"/>
      <c r="AB76" s="139"/>
      <c r="AC76" s="139"/>
      <c r="AD76" s="139"/>
      <c r="AE76" s="139"/>
      <c r="AF76" s="183"/>
      <c r="AG76" s="183"/>
      <c r="AH76" s="135">
        <v>175</v>
      </c>
      <c r="AI76" s="135">
        <f t="shared" si="23"/>
        <v>175</v>
      </c>
      <c r="AJ76" s="143">
        <v>43377</v>
      </c>
      <c r="AK76" s="139"/>
      <c r="AL76" s="142"/>
      <c r="AM76" s="139"/>
      <c r="AN76" s="139"/>
      <c r="AO76" s="139"/>
      <c r="AP76" s="139"/>
      <c r="AQ76" s="139"/>
      <c r="AR76" s="139"/>
      <c r="AS76" s="139"/>
    </row>
    <row r="77" spans="1:45" s="88" customFormat="1" ht="15.75" customHeight="1" thickBot="1" x14ac:dyDescent="0.3">
      <c r="A77" s="187">
        <f t="shared" si="24"/>
        <v>62</v>
      </c>
      <c r="B77" s="133" t="s">
        <v>221</v>
      </c>
      <c r="C77" s="133" t="s">
        <v>222</v>
      </c>
      <c r="D77" s="134" t="s">
        <v>613</v>
      </c>
      <c r="E77" s="134" t="s">
        <v>614</v>
      </c>
      <c r="F77" s="134" t="s">
        <v>615</v>
      </c>
      <c r="G77" s="135"/>
      <c r="H77" s="136">
        <f t="shared" si="25"/>
        <v>18062</v>
      </c>
      <c r="I77" s="137"/>
      <c r="J77" s="139"/>
      <c r="K77" s="139"/>
      <c r="L77" s="140">
        <f t="shared" si="20"/>
        <v>0</v>
      </c>
      <c r="M77" s="140"/>
      <c r="N77" s="188"/>
      <c r="O77" s="139"/>
      <c r="P77" s="139"/>
      <c r="Q77" s="139"/>
      <c r="R77" s="139"/>
      <c r="S77" s="139"/>
      <c r="T77" s="139"/>
      <c r="U77" s="139"/>
      <c r="V77" s="139"/>
      <c r="W77" s="183"/>
      <c r="X77" s="184"/>
      <c r="Y77" s="139"/>
      <c r="Z77" s="139"/>
      <c r="AA77" s="139"/>
      <c r="AB77" s="184"/>
      <c r="AC77" s="139"/>
      <c r="AD77" s="139"/>
      <c r="AE77" s="139"/>
      <c r="AF77" s="183"/>
      <c r="AG77" s="183"/>
      <c r="AH77" s="135">
        <v>175</v>
      </c>
      <c r="AI77" s="135">
        <f t="shared" si="23"/>
        <v>175</v>
      </c>
      <c r="AJ77" s="143">
        <v>43377</v>
      </c>
      <c r="AK77" s="139"/>
      <c r="AL77" s="142"/>
      <c r="AM77" s="139"/>
      <c r="AN77" s="139"/>
      <c r="AO77" s="139"/>
      <c r="AP77" s="139"/>
      <c r="AQ77" s="139"/>
      <c r="AR77" s="139"/>
      <c r="AS77" s="139"/>
    </row>
    <row r="78" spans="1:45" s="88" customFormat="1" ht="21.75" customHeight="1" thickBot="1" x14ac:dyDescent="0.3">
      <c r="A78" s="187">
        <f t="shared" si="24"/>
        <v>63</v>
      </c>
      <c r="B78" s="133" t="s">
        <v>223</v>
      </c>
      <c r="C78" s="133" t="s">
        <v>224</v>
      </c>
      <c r="D78" s="134" t="s">
        <v>616</v>
      </c>
      <c r="E78" s="133" t="s">
        <v>225</v>
      </c>
      <c r="F78" s="134" t="s">
        <v>617</v>
      </c>
      <c r="G78" s="135"/>
      <c r="H78" s="136">
        <f t="shared" si="25"/>
        <v>18063</v>
      </c>
      <c r="I78" s="137"/>
      <c r="J78" s="139"/>
      <c r="K78" s="139"/>
      <c r="L78" s="140">
        <f t="shared" si="20"/>
        <v>0</v>
      </c>
      <c r="M78" s="140"/>
      <c r="N78" s="188"/>
      <c r="O78" s="139"/>
      <c r="P78" s="139"/>
      <c r="Q78" s="139"/>
      <c r="R78" s="139"/>
      <c r="S78" s="139"/>
      <c r="T78" s="139"/>
      <c r="U78" s="139"/>
      <c r="V78" s="139"/>
      <c r="W78" s="183"/>
      <c r="X78" s="184"/>
      <c r="Y78" s="139"/>
      <c r="Z78" s="139"/>
      <c r="AA78" s="139"/>
      <c r="AB78" s="184"/>
      <c r="AC78" s="139"/>
      <c r="AD78" s="139"/>
      <c r="AE78" s="139"/>
      <c r="AF78" s="189">
        <v>2464.65</v>
      </c>
      <c r="AG78" s="189">
        <v>140.09999999999991</v>
      </c>
      <c r="AH78" s="135">
        <v>175</v>
      </c>
      <c r="AI78" s="135">
        <f t="shared" si="23"/>
        <v>2779.75</v>
      </c>
      <c r="AJ78" s="143">
        <v>43377</v>
      </c>
      <c r="AK78" s="139"/>
      <c r="AL78" s="142"/>
      <c r="AM78" s="139"/>
      <c r="AN78" s="139"/>
      <c r="AO78" s="139"/>
      <c r="AP78" s="139"/>
      <c r="AQ78" s="139"/>
      <c r="AR78" s="139"/>
      <c r="AS78" s="139"/>
    </row>
    <row r="79" spans="1:45" s="88" customFormat="1" ht="20.25" customHeight="1" thickBot="1" x14ac:dyDescent="0.3">
      <c r="A79" s="187">
        <f t="shared" si="24"/>
        <v>64</v>
      </c>
      <c r="B79" s="133" t="s">
        <v>226</v>
      </c>
      <c r="C79" s="133" t="s">
        <v>227</v>
      </c>
      <c r="D79" s="134" t="s">
        <v>618</v>
      </c>
      <c r="E79" s="133" t="s">
        <v>228</v>
      </c>
      <c r="F79" s="134" t="s">
        <v>619</v>
      </c>
      <c r="G79" s="135"/>
      <c r="H79" s="136">
        <f t="shared" si="25"/>
        <v>18064</v>
      </c>
      <c r="I79" s="137"/>
      <c r="J79" s="139"/>
      <c r="K79" s="139"/>
      <c r="L79" s="140">
        <f t="shared" si="20"/>
        <v>0</v>
      </c>
      <c r="M79" s="140"/>
      <c r="N79" s="188"/>
      <c r="O79" s="139"/>
      <c r="P79" s="139"/>
      <c r="Q79" s="139"/>
      <c r="R79" s="139"/>
      <c r="S79" s="139"/>
      <c r="T79" s="139"/>
      <c r="U79" s="139"/>
      <c r="V79" s="139"/>
      <c r="W79" s="183"/>
      <c r="X79" s="184"/>
      <c r="Y79" s="139"/>
      <c r="Z79" s="139"/>
      <c r="AA79" s="139"/>
      <c r="AB79" s="184"/>
      <c r="AC79" s="139"/>
      <c r="AD79" s="139"/>
      <c r="AE79" s="139"/>
      <c r="AF79" s="183"/>
      <c r="AG79" s="183"/>
      <c r="AH79" s="135">
        <v>175</v>
      </c>
      <c r="AI79" s="135">
        <f t="shared" si="23"/>
        <v>175</v>
      </c>
      <c r="AJ79" s="143">
        <v>43377</v>
      </c>
      <c r="AK79" s="139"/>
      <c r="AL79" s="142"/>
      <c r="AM79" s="139"/>
      <c r="AN79" s="139"/>
      <c r="AO79" s="139"/>
      <c r="AP79" s="139"/>
      <c r="AQ79" s="139"/>
      <c r="AR79" s="139"/>
      <c r="AS79" s="139"/>
    </row>
    <row r="80" spans="1:45" s="75" customFormat="1" ht="20.25" customHeight="1" thickBot="1" x14ac:dyDescent="0.3">
      <c r="A80" s="186">
        <f>A79+1</f>
        <v>65</v>
      </c>
      <c r="B80" s="119" t="s">
        <v>229</v>
      </c>
      <c r="C80" s="119" t="s">
        <v>230</v>
      </c>
      <c r="D80" s="120" t="s">
        <v>620</v>
      </c>
      <c r="E80" s="120" t="s">
        <v>621</v>
      </c>
      <c r="F80" s="120" t="s">
        <v>622</v>
      </c>
      <c r="G80" s="121">
        <f t="shared" si="19"/>
        <v>562.66999999999996</v>
      </c>
      <c r="H80" s="136">
        <f t="shared" si="25"/>
        <v>18065</v>
      </c>
      <c r="I80" s="177" t="s">
        <v>881</v>
      </c>
      <c r="J80" s="162" t="s">
        <v>882</v>
      </c>
      <c r="K80" s="258" t="s">
        <v>883</v>
      </c>
      <c r="L80" s="124">
        <f t="shared" si="20"/>
        <v>837.33</v>
      </c>
      <c r="M80" s="149">
        <v>1400</v>
      </c>
      <c r="N80" s="175"/>
      <c r="O80" s="164"/>
      <c r="P80" s="164"/>
      <c r="Q80" s="164"/>
      <c r="R80" s="164"/>
      <c r="S80" s="164"/>
      <c r="T80" s="164"/>
      <c r="U80" s="164"/>
      <c r="V80" s="164"/>
      <c r="W80" s="176"/>
      <c r="X80" s="180"/>
      <c r="Y80" s="164"/>
      <c r="Z80" s="164"/>
      <c r="AA80" s="164"/>
      <c r="AB80" s="180"/>
      <c r="AC80" s="164"/>
      <c r="AD80" s="164"/>
      <c r="AE80" s="164"/>
      <c r="AF80" s="128">
        <v>328.51</v>
      </c>
      <c r="AG80" s="128">
        <v>59.159999999999968</v>
      </c>
      <c r="AH80" s="152">
        <v>175</v>
      </c>
      <c r="AI80" s="130">
        <f t="shared" si="23"/>
        <v>562.66999999999996</v>
      </c>
      <c r="AJ80" s="131">
        <v>43377</v>
      </c>
      <c r="AK80" s="164"/>
      <c r="AL80" s="148"/>
      <c r="AM80" s="164"/>
      <c r="AN80" s="164"/>
      <c r="AO80" s="164"/>
      <c r="AP80" s="164"/>
      <c r="AQ80" s="164"/>
      <c r="AR80" s="164"/>
      <c r="AS80" s="164"/>
    </row>
    <row r="81" spans="1:45" s="88" customFormat="1" ht="15.75" customHeight="1" thickBot="1" x14ac:dyDescent="0.3">
      <c r="A81" s="187">
        <f t="shared" si="24"/>
        <v>66</v>
      </c>
      <c r="B81" s="133" t="s">
        <v>231</v>
      </c>
      <c r="C81" s="133" t="s">
        <v>232</v>
      </c>
      <c r="D81" s="134" t="s">
        <v>623</v>
      </c>
      <c r="E81" s="134" t="s">
        <v>624</v>
      </c>
      <c r="F81" s="134" t="s">
        <v>625</v>
      </c>
      <c r="G81" s="135">
        <f t="shared" si="19"/>
        <v>1375.49</v>
      </c>
      <c r="H81" s="136">
        <f t="shared" si="25"/>
        <v>18066</v>
      </c>
      <c r="I81" s="171"/>
      <c r="J81" s="138"/>
      <c r="K81" s="138"/>
      <c r="L81" s="140">
        <v>0</v>
      </c>
      <c r="M81" s="140"/>
      <c r="N81" s="182"/>
      <c r="O81" s="139"/>
      <c r="P81" s="139"/>
      <c r="Q81" s="139"/>
      <c r="R81" s="139"/>
      <c r="S81" s="139"/>
      <c r="T81" s="139"/>
      <c r="U81" s="139"/>
      <c r="V81" s="139"/>
      <c r="W81" s="183"/>
      <c r="X81" s="139"/>
      <c r="Y81" s="139"/>
      <c r="Z81" s="139"/>
      <c r="AA81" s="139"/>
      <c r="AB81" s="139"/>
      <c r="AC81" s="139"/>
      <c r="AD81" s="139"/>
      <c r="AE81" s="139"/>
      <c r="AF81" s="189">
        <v>930.94</v>
      </c>
      <c r="AG81" s="189">
        <v>269.54999999999995</v>
      </c>
      <c r="AH81" s="135">
        <v>175</v>
      </c>
      <c r="AI81" s="135">
        <f t="shared" si="23"/>
        <v>1375.49</v>
      </c>
      <c r="AJ81" s="143">
        <v>43377</v>
      </c>
      <c r="AK81" s="139"/>
      <c r="AL81" s="142"/>
      <c r="AM81" s="139"/>
      <c r="AN81" s="139"/>
      <c r="AO81" s="139"/>
      <c r="AP81" s="139"/>
      <c r="AQ81" s="139"/>
      <c r="AR81" s="139"/>
      <c r="AS81" s="139"/>
    </row>
    <row r="82" spans="1:45" s="305" customFormat="1" ht="15.75" customHeight="1" thickBot="1" x14ac:dyDescent="0.3">
      <c r="A82" s="300">
        <f t="shared" si="24"/>
        <v>67</v>
      </c>
      <c r="B82" s="285" t="s">
        <v>233</v>
      </c>
      <c r="C82" s="285" t="s">
        <v>234</v>
      </c>
      <c r="D82" s="306" t="s">
        <v>626</v>
      </c>
      <c r="E82" s="306" t="s">
        <v>627</v>
      </c>
      <c r="F82" s="306" t="s">
        <v>628</v>
      </c>
      <c r="G82" s="286">
        <f t="shared" si="19"/>
        <v>812.66</v>
      </c>
      <c r="H82" s="287">
        <f t="shared" si="25"/>
        <v>18067</v>
      </c>
      <c r="I82" s="295"/>
      <c r="J82" s="307"/>
      <c r="K82" s="301"/>
      <c r="L82" s="290">
        <f t="shared" si="20"/>
        <v>-812.66</v>
      </c>
      <c r="M82" s="290">
        <v>0</v>
      </c>
      <c r="N82" s="303"/>
      <c r="O82" s="301"/>
      <c r="P82" s="301"/>
      <c r="Q82" s="301"/>
      <c r="R82" s="301"/>
      <c r="S82" s="301"/>
      <c r="T82" s="301"/>
      <c r="U82" s="301"/>
      <c r="V82" s="301"/>
      <c r="W82" s="304"/>
      <c r="X82" s="301"/>
      <c r="Y82" s="301"/>
      <c r="Z82" s="301"/>
      <c r="AA82" s="301"/>
      <c r="AB82" s="301"/>
      <c r="AC82" s="301"/>
      <c r="AD82" s="301"/>
      <c r="AE82" s="301"/>
      <c r="AF82" s="292">
        <v>637.66</v>
      </c>
      <c r="AG82" s="292">
        <v>0</v>
      </c>
      <c r="AH82" s="286">
        <v>175</v>
      </c>
      <c r="AI82" s="286">
        <f t="shared" si="23"/>
        <v>812.66</v>
      </c>
      <c r="AJ82" s="293">
        <v>43377</v>
      </c>
      <c r="AK82" s="301"/>
      <c r="AL82" s="289"/>
      <c r="AM82" s="301"/>
      <c r="AN82" s="301"/>
      <c r="AO82" s="301"/>
      <c r="AP82" s="301"/>
      <c r="AQ82" s="301"/>
      <c r="AR82" s="301"/>
      <c r="AS82" s="301"/>
    </row>
    <row r="83" spans="1:45" s="75" customFormat="1" ht="22.5" customHeight="1" thickBot="1" x14ac:dyDescent="0.3">
      <c r="A83" s="186">
        <f t="shared" si="24"/>
        <v>68</v>
      </c>
      <c r="B83" s="119" t="s">
        <v>235</v>
      </c>
      <c r="C83" s="119" t="s">
        <v>236</v>
      </c>
      <c r="D83" s="120" t="s">
        <v>629</v>
      </c>
      <c r="E83" s="119" t="s">
        <v>237</v>
      </c>
      <c r="F83" s="120" t="s">
        <v>630</v>
      </c>
      <c r="G83" s="121">
        <f t="shared" si="19"/>
        <v>330.12</v>
      </c>
      <c r="H83" s="136">
        <f t="shared" si="25"/>
        <v>18068</v>
      </c>
      <c r="I83" s="177" t="s">
        <v>884</v>
      </c>
      <c r="J83" s="162" t="s">
        <v>885</v>
      </c>
      <c r="K83" s="162" t="s">
        <v>886</v>
      </c>
      <c r="L83" s="124">
        <f t="shared" si="20"/>
        <v>0</v>
      </c>
      <c r="M83" s="149">
        <v>330.12</v>
      </c>
      <c r="N83" s="175"/>
      <c r="O83" s="164"/>
      <c r="P83" s="164"/>
      <c r="Q83" s="164"/>
      <c r="R83" s="164"/>
      <c r="S83" s="164"/>
      <c r="T83" s="164"/>
      <c r="U83" s="164"/>
      <c r="V83" s="164"/>
      <c r="W83" s="176"/>
      <c r="X83" s="180"/>
      <c r="Y83" s="164"/>
      <c r="Z83" s="164"/>
      <c r="AA83" s="164"/>
      <c r="AB83" s="180"/>
      <c r="AC83" s="164"/>
      <c r="AD83" s="164"/>
      <c r="AE83" s="164"/>
      <c r="AF83" s="128">
        <v>120.32</v>
      </c>
      <c r="AG83" s="128">
        <v>34.800000000000011</v>
      </c>
      <c r="AH83" s="152">
        <v>175</v>
      </c>
      <c r="AI83" s="130">
        <f t="shared" si="23"/>
        <v>330.12</v>
      </c>
      <c r="AJ83" s="131">
        <v>43377</v>
      </c>
      <c r="AK83" s="164"/>
      <c r="AL83" s="148"/>
      <c r="AM83" s="164"/>
      <c r="AN83" s="164"/>
      <c r="AO83" s="164"/>
      <c r="AP83" s="164"/>
      <c r="AQ83" s="164"/>
      <c r="AR83" s="164"/>
      <c r="AS83" s="164"/>
    </row>
    <row r="84" spans="1:45" ht="15.75" customHeight="1" thickBot="1" x14ac:dyDescent="0.3">
      <c r="A84" s="118"/>
      <c r="B84" s="154" t="s">
        <v>58</v>
      </c>
      <c r="C84" s="155"/>
      <c r="D84" s="156"/>
      <c r="E84" s="157"/>
      <c r="F84" s="157"/>
      <c r="G84" s="121"/>
      <c r="H84" s="136">
        <f t="shared" si="25"/>
        <v>18000</v>
      </c>
      <c r="I84" s="144"/>
      <c r="J84" s="145"/>
      <c r="K84" s="145"/>
      <c r="L84" s="124"/>
      <c r="M84" s="125"/>
      <c r="N84" s="126"/>
      <c r="O84" s="127"/>
      <c r="P84" s="127"/>
      <c r="Q84" s="127"/>
      <c r="R84" s="127"/>
      <c r="S84" s="127"/>
      <c r="T84" s="127"/>
      <c r="U84" s="127"/>
      <c r="V84" s="127"/>
      <c r="W84" s="121"/>
      <c r="X84" s="127"/>
      <c r="Y84" s="127"/>
      <c r="Z84" s="127"/>
      <c r="AA84" s="127"/>
      <c r="AB84" s="127"/>
      <c r="AC84" s="127"/>
      <c r="AD84" s="127"/>
      <c r="AE84" s="127"/>
      <c r="AF84" s="121"/>
      <c r="AG84" s="121"/>
      <c r="AH84" s="121"/>
      <c r="AI84" s="130"/>
      <c r="AJ84" s="131"/>
      <c r="AK84" s="127"/>
      <c r="AL84" s="127"/>
      <c r="AM84" s="127"/>
      <c r="AN84" s="127"/>
      <c r="AO84" s="127"/>
      <c r="AP84" s="127"/>
      <c r="AQ84" s="127"/>
      <c r="AR84" s="127"/>
      <c r="AS84" s="127"/>
    </row>
    <row r="85" spans="1:45" s="88" customFormat="1" ht="15.75" customHeight="1" thickBot="1" x14ac:dyDescent="0.3">
      <c r="A85" s="187">
        <f>A83+1</f>
        <v>69</v>
      </c>
      <c r="B85" s="133" t="s">
        <v>238</v>
      </c>
      <c r="C85" s="133" t="s">
        <v>239</v>
      </c>
      <c r="D85" s="133" t="s">
        <v>631</v>
      </c>
      <c r="E85" s="133" t="s">
        <v>240</v>
      </c>
      <c r="F85" s="133" t="s">
        <v>632</v>
      </c>
      <c r="G85" s="135"/>
      <c r="H85" s="136">
        <f t="shared" si="25"/>
        <v>18069</v>
      </c>
      <c r="I85" s="137"/>
      <c r="J85" s="142"/>
      <c r="K85" s="142"/>
      <c r="L85" s="140">
        <f t="shared" si="20"/>
        <v>0</v>
      </c>
      <c r="M85" s="140"/>
      <c r="N85" s="182"/>
      <c r="O85" s="139"/>
      <c r="P85" s="139"/>
      <c r="Q85" s="139"/>
      <c r="R85" s="139"/>
      <c r="S85" s="139"/>
      <c r="T85" s="139"/>
      <c r="U85" s="139"/>
      <c r="V85" s="139"/>
      <c r="W85" s="183"/>
      <c r="X85" s="139"/>
      <c r="Y85" s="139"/>
      <c r="Z85" s="139"/>
      <c r="AA85" s="139"/>
      <c r="AB85" s="139"/>
      <c r="AC85" s="139"/>
      <c r="AD85" s="139"/>
      <c r="AE85" s="139"/>
      <c r="AF85" s="189"/>
      <c r="AG85" s="189"/>
      <c r="AH85" s="135">
        <v>175</v>
      </c>
      <c r="AI85" s="135">
        <f t="shared" si="23"/>
        <v>175</v>
      </c>
      <c r="AJ85" s="143">
        <v>43377</v>
      </c>
      <c r="AK85" s="139"/>
      <c r="AL85" s="142"/>
      <c r="AM85" s="139"/>
      <c r="AN85" s="139"/>
      <c r="AO85" s="139"/>
      <c r="AP85" s="139"/>
      <c r="AQ85" s="139"/>
      <c r="AR85" s="139"/>
      <c r="AS85" s="139"/>
    </row>
    <row r="86" spans="1:45" s="88" customFormat="1" ht="15.75" customHeight="1" thickBot="1" x14ac:dyDescent="0.3">
      <c r="A86" s="187">
        <f t="shared" ref="A86:A113" si="26">A85+1</f>
        <v>70</v>
      </c>
      <c r="B86" s="133" t="s">
        <v>241</v>
      </c>
      <c r="C86" s="133" t="s">
        <v>242</v>
      </c>
      <c r="D86" s="133" t="s">
        <v>633</v>
      </c>
      <c r="E86" s="133" t="s">
        <v>634</v>
      </c>
      <c r="F86" s="133" t="s">
        <v>635</v>
      </c>
      <c r="G86" s="135">
        <f t="shared" si="19"/>
        <v>3736.03</v>
      </c>
      <c r="H86" s="136">
        <f t="shared" si="25"/>
        <v>18070</v>
      </c>
      <c r="I86" s="137"/>
      <c r="J86" s="139"/>
      <c r="K86" s="138"/>
      <c r="L86" s="140">
        <v>0</v>
      </c>
      <c r="M86" s="140"/>
      <c r="N86" s="182"/>
      <c r="O86" s="139"/>
      <c r="P86" s="139"/>
      <c r="Q86" s="139"/>
      <c r="R86" s="139"/>
      <c r="S86" s="139"/>
      <c r="T86" s="139"/>
      <c r="U86" s="139"/>
      <c r="V86" s="139"/>
      <c r="W86" s="183"/>
      <c r="X86" s="184"/>
      <c r="Y86" s="139"/>
      <c r="Z86" s="139"/>
      <c r="AA86" s="139"/>
      <c r="AB86" s="184"/>
      <c r="AC86" s="139"/>
      <c r="AD86" s="139"/>
      <c r="AE86" s="139"/>
      <c r="AF86" s="189">
        <v>2759.78</v>
      </c>
      <c r="AG86" s="189">
        <v>801.25</v>
      </c>
      <c r="AH86" s="135">
        <v>175</v>
      </c>
      <c r="AI86" s="135">
        <f t="shared" si="23"/>
        <v>3736.03</v>
      </c>
      <c r="AJ86" s="143">
        <v>43377</v>
      </c>
      <c r="AK86" s="139"/>
      <c r="AL86" s="142"/>
      <c r="AM86" s="139"/>
      <c r="AN86" s="139"/>
      <c r="AO86" s="139"/>
      <c r="AP86" s="139"/>
      <c r="AQ86" s="139"/>
      <c r="AR86" s="139"/>
      <c r="AS86" s="139"/>
    </row>
    <row r="87" spans="1:45" s="88" customFormat="1" ht="15.75" customHeight="1" thickBot="1" x14ac:dyDescent="0.3">
      <c r="A87" s="187">
        <f t="shared" si="26"/>
        <v>71</v>
      </c>
      <c r="B87" s="133" t="s">
        <v>243</v>
      </c>
      <c r="C87" s="133" t="s">
        <v>242</v>
      </c>
      <c r="D87" s="133" t="s">
        <v>633</v>
      </c>
      <c r="E87" s="133" t="s">
        <v>636</v>
      </c>
      <c r="F87" s="133" t="s">
        <v>637</v>
      </c>
      <c r="G87" s="135">
        <f t="shared" si="19"/>
        <v>1507.46</v>
      </c>
      <c r="H87" s="136">
        <f t="shared" si="25"/>
        <v>18071</v>
      </c>
      <c r="I87" s="137"/>
      <c r="J87" s="139"/>
      <c r="K87" s="139"/>
      <c r="L87" s="140">
        <v>0</v>
      </c>
      <c r="M87" s="140"/>
      <c r="N87" s="182"/>
      <c r="O87" s="139"/>
      <c r="P87" s="139"/>
      <c r="Q87" s="139"/>
      <c r="R87" s="139"/>
      <c r="S87" s="139"/>
      <c r="T87" s="139"/>
      <c r="U87" s="139"/>
      <c r="V87" s="139"/>
      <c r="W87" s="183"/>
      <c r="X87" s="184"/>
      <c r="Y87" s="139"/>
      <c r="Z87" s="139"/>
      <c r="AA87" s="139"/>
      <c r="AB87" s="184"/>
      <c r="AC87" s="139"/>
      <c r="AD87" s="139"/>
      <c r="AE87" s="139"/>
      <c r="AF87" s="189">
        <v>1039.1400000000001</v>
      </c>
      <c r="AG87" s="189">
        <v>293.31999999999994</v>
      </c>
      <c r="AH87" s="135">
        <v>175</v>
      </c>
      <c r="AI87" s="135">
        <f t="shared" si="23"/>
        <v>1507.46</v>
      </c>
      <c r="AJ87" s="143">
        <v>43377</v>
      </c>
      <c r="AK87" s="139"/>
      <c r="AL87" s="142"/>
      <c r="AM87" s="139"/>
      <c r="AN87" s="139"/>
      <c r="AO87" s="139"/>
      <c r="AP87" s="139"/>
      <c r="AQ87" s="139"/>
      <c r="AR87" s="139"/>
      <c r="AS87" s="139"/>
    </row>
    <row r="88" spans="1:45" s="88" customFormat="1" ht="15.75" customHeight="1" thickBot="1" x14ac:dyDescent="0.3">
      <c r="A88" s="187">
        <f t="shared" si="26"/>
        <v>72</v>
      </c>
      <c r="B88" s="133" t="s">
        <v>244</v>
      </c>
      <c r="C88" s="133" t="s">
        <v>242</v>
      </c>
      <c r="D88" s="133" t="s">
        <v>633</v>
      </c>
      <c r="E88" s="133" t="s">
        <v>638</v>
      </c>
      <c r="F88" s="133" t="s">
        <v>637</v>
      </c>
      <c r="G88" s="135">
        <f t="shared" si="19"/>
        <v>1463.61</v>
      </c>
      <c r="H88" s="136">
        <f t="shared" si="25"/>
        <v>18072</v>
      </c>
      <c r="I88" s="137"/>
      <c r="J88" s="139"/>
      <c r="K88" s="138"/>
      <c r="L88" s="140">
        <v>0</v>
      </c>
      <c r="M88" s="140"/>
      <c r="N88" s="182"/>
      <c r="O88" s="139"/>
      <c r="P88" s="139"/>
      <c r="Q88" s="139"/>
      <c r="R88" s="139"/>
      <c r="S88" s="139"/>
      <c r="T88" s="139"/>
      <c r="U88" s="139"/>
      <c r="V88" s="139"/>
      <c r="W88" s="183"/>
      <c r="X88" s="184"/>
      <c r="Y88" s="139"/>
      <c r="Z88" s="139"/>
      <c r="AA88" s="139"/>
      <c r="AB88" s="184"/>
      <c r="AC88" s="139"/>
      <c r="AD88" s="139"/>
      <c r="AE88" s="139"/>
      <c r="AF88" s="189">
        <v>1077.55</v>
      </c>
      <c r="AG88" s="189">
        <v>211.05999999999995</v>
      </c>
      <c r="AH88" s="135">
        <v>175</v>
      </c>
      <c r="AI88" s="135">
        <f t="shared" si="23"/>
        <v>1463.61</v>
      </c>
      <c r="AJ88" s="143">
        <v>43377</v>
      </c>
      <c r="AK88" s="139"/>
      <c r="AL88" s="142"/>
      <c r="AM88" s="139"/>
      <c r="AN88" s="139"/>
      <c r="AO88" s="139"/>
      <c r="AP88" s="139"/>
      <c r="AQ88" s="139"/>
      <c r="AR88" s="139"/>
      <c r="AS88" s="139"/>
    </row>
    <row r="89" spans="1:45" s="88" customFormat="1" ht="15.75" customHeight="1" thickBot="1" x14ac:dyDescent="0.3">
      <c r="A89" s="187">
        <f t="shared" si="26"/>
        <v>73</v>
      </c>
      <c r="B89" s="133" t="s">
        <v>245</v>
      </c>
      <c r="C89" s="133" t="s">
        <v>242</v>
      </c>
      <c r="D89" s="133" t="s">
        <v>633</v>
      </c>
      <c r="E89" s="133" t="s">
        <v>639</v>
      </c>
      <c r="F89" s="133" t="s">
        <v>637</v>
      </c>
      <c r="G89" s="135">
        <f t="shared" si="19"/>
        <v>614.17999999999995</v>
      </c>
      <c r="H89" s="136">
        <f t="shared" si="25"/>
        <v>18073</v>
      </c>
      <c r="I89" s="137"/>
      <c r="J89" s="139"/>
      <c r="K89" s="139"/>
      <c r="L89" s="140">
        <v>0</v>
      </c>
      <c r="M89" s="140"/>
      <c r="N89" s="182"/>
      <c r="O89" s="139"/>
      <c r="P89" s="139"/>
      <c r="Q89" s="139"/>
      <c r="R89" s="139"/>
      <c r="S89" s="139"/>
      <c r="T89" s="139"/>
      <c r="U89" s="139"/>
      <c r="V89" s="139"/>
      <c r="W89" s="183"/>
      <c r="X89" s="139"/>
      <c r="Y89" s="139"/>
      <c r="Z89" s="139"/>
      <c r="AA89" s="139"/>
      <c r="AB89" s="139"/>
      <c r="AC89" s="139"/>
      <c r="AD89" s="139"/>
      <c r="AE89" s="139"/>
      <c r="AF89" s="189">
        <v>343.53</v>
      </c>
      <c r="AG89" s="189">
        <v>95.649999999999977</v>
      </c>
      <c r="AH89" s="135">
        <v>175</v>
      </c>
      <c r="AI89" s="135">
        <f t="shared" si="23"/>
        <v>614.17999999999995</v>
      </c>
      <c r="AJ89" s="143">
        <v>43377</v>
      </c>
      <c r="AK89" s="139"/>
      <c r="AL89" s="142"/>
      <c r="AM89" s="139"/>
      <c r="AN89" s="139"/>
      <c r="AO89" s="139"/>
      <c r="AP89" s="139"/>
      <c r="AQ89" s="139"/>
      <c r="AR89" s="139"/>
      <c r="AS89" s="139"/>
    </row>
    <row r="90" spans="1:45" s="88" customFormat="1" ht="15.75" customHeight="1" thickBot="1" x14ac:dyDescent="0.3">
      <c r="A90" s="187">
        <f t="shared" si="26"/>
        <v>74</v>
      </c>
      <c r="B90" s="133" t="s">
        <v>246</v>
      </c>
      <c r="C90" s="133" t="s">
        <v>247</v>
      </c>
      <c r="D90" s="133" t="s">
        <v>640</v>
      </c>
      <c r="E90" s="133" t="s">
        <v>641</v>
      </c>
      <c r="F90" s="133" t="s">
        <v>642</v>
      </c>
      <c r="G90" s="135">
        <f t="shared" si="19"/>
        <v>620.15</v>
      </c>
      <c r="H90" s="136">
        <f t="shared" si="25"/>
        <v>18074</v>
      </c>
      <c r="I90" s="137"/>
      <c r="J90" s="142"/>
      <c r="K90" s="142"/>
      <c r="L90" s="140">
        <v>0</v>
      </c>
      <c r="M90" s="140"/>
      <c r="N90" s="182"/>
      <c r="O90" s="139"/>
      <c r="P90" s="139"/>
      <c r="Q90" s="139"/>
      <c r="R90" s="139"/>
      <c r="S90" s="139"/>
      <c r="T90" s="139"/>
      <c r="U90" s="139"/>
      <c r="V90" s="139"/>
      <c r="W90" s="183"/>
      <c r="X90" s="139"/>
      <c r="Y90" s="139"/>
      <c r="Z90" s="139"/>
      <c r="AA90" s="139"/>
      <c r="AB90" s="139"/>
      <c r="AC90" s="139"/>
      <c r="AD90" s="139"/>
      <c r="AE90" s="139"/>
      <c r="AF90" s="189">
        <v>346.57000000000005</v>
      </c>
      <c r="AG90" s="189">
        <v>98.579999999999927</v>
      </c>
      <c r="AH90" s="135">
        <v>175</v>
      </c>
      <c r="AI90" s="135">
        <f t="shared" si="23"/>
        <v>620.15</v>
      </c>
      <c r="AJ90" s="143">
        <v>43377</v>
      </c>
      <c r="AK90" s="139"/>
      <c r="AL90" s="142"/>
      <c r="AM90" s="139"/>
      <c r="AN90" s="139"/>
      <c r="AO90" s="139"/>
      <c r="AP90" s="139"/>
      <c r="AQ90" s="139"/>
      <c r="AR90" s="139"/>
      <c r="AS90" s="139"/>
    </row>
    <row r="91" spans="1:45" s="6" customFormat="1" ht="15.75" customHeight="1" thickBot="1" x14ac:dyDescent="0.3">
      <c r="A91" s="118"/>
      <c r="B91" s="154" t="s">
        <v>6</v>
      </c>
      <c r="C91" s="155"/>
      <c r="D91" s="156"/>
      <c r="E91" s="157"/>
      <c r="F91" s="157"/>
      <c r="G91" s="121"/>
      <c r="H91" s="136">
        <f t="shared" si="25"/>
        <v>18000</v>
      </c>
      <c r="I91" s="181"/>
      <c r="J91" s="179"/>
      <c r="K91" s="145"/>
      <c r="L91" s="124"/>
      <c r="M91" s="125"/>
      <c r="N91" s="178"/>
      <c r="O91" s="145"/>
      <c r="P91" s="145"/>
      <c r="Q91" s="145"/>
      <c r="R91" s="145"/>
      <c r="S91" s="145"/>
      <c r="T91" s="145"/>
      <c r="U91" s="145"/>
      <c r="V91" s="145"/>
      <c r="W91" s="179"/>
      <c r="X91" s="145"/>
      <c r="Y91" s="145"/>
      <c r="Z91" s="145"/>
      <c r="AA91" s="145"/>
      <c r="AB91" s="145"/>
      <c r="AC91" s="145"/>
      <c r="AD91" s="145"/>
      <c r="AE91" s="145"/>
      <c r="AF91" s="179"/>
      <c r="AG91" s="179"/>
      <c r="AH91" s="121"/>
      <c r="AI91" s="130"/>
      <c r="AJ91" s="131"/>
      <c r="AK91" s="145"/>
      <c r="AL91" s="127"/>
      <c r="AM91" s="145"/>
      <c r="AN91" s="145"/>
      <c r="AO91" s="145"/>
      <c r="AP91" s="145"/>
      <c r="AQ91" s="145"/>
      <c r="AR91" s="145"/>
      <c r="AS91" s="145"/>
    </row>
    <row r="92" spans="1:45" s="75" customFormat="1" ht="15.75" customHeight="1" thickBot="1" x14ac:dyDescent="0.3">
      <c r="A92" s="186">
        <f>A90+1</f>
        <v>75</v>
      </c>
      <c r="B92" s="119" t="s">
        <v>248</v>
      </c>
      <c r="C92" s="119" t="s">
        <v>249</v>
      </c>
      <c r="D92" s="119" t="s">
        <v>643</v>
      </c>
      <c r="E92" s="119" t="s">
        <v>250</v>
      </c>
      <c r="F92" s="119" t="s">
        <v>644</v>
      </c>
      <c r="G92" s="121">
        <f t="shared" si="19"/>
        <v>15950.52</v>
      </c>
      <c r="H92" s="136">
        <f t="shared" si="25"/>
        <v>18075</v>
      </c>
      <c r="I92" s="220" t="s">
        <v>869</v>
      </c>
      <c r="J92" s="148" t="s">
        <v>870</v>
      </c>
      <c r="K92" s="148" t="s">
        <v>871</v>
      </c>
      <c r="L92" s="124">
        <f t="shared" si="20"/>
        <v>84049.48</v>
      </c>
      <c r="M92" s="149">
        <v>100000</v>
      </c>
      <c r="N92" s="175"/>
      <c r="O92" s="164"/>
      <c r="P92" s="164"/>
      <c r="Q92" s="164"/>
      <c r="R92" s="164"/>
      <c r="S92" s="164"/>
      <c r="T92" s="164"/>
      <c r="U92" s="164"/>
      <c r="V92" s="164"/>
      <c r="W92" s="176"/>
      <c r="X92" s="164"/>
      <c r="Y92" s="164"/>
      <c r="Z92" s="164"/>
      <c r="AA92" s="164"/>
      <c r="AB92" s="164"/>
      <c r="AC92" s="164"/>
      <c r="AD92" s="164"/>
      <c r="AE92" s="164"/>
      <c r="AF92" s="128">
        <v>14897.62</v>
      </c>
      <c r="AG92" s="128">
        <v>877.89999999999964</v>
      </c>
      <c r="AH92" s="152">
        <v>175</v>
      </c>
      <c r="AI92" s="130">
        <f t="shared" si="23"/>
        <v>15950.52</v>
      </c>
      <c r="AJ92" s="131">
        <v>43377</v>
      </c>
      <c r="AK92" s="164"/>
      <c r="AL92" s="148"/>
      <c r="AM92" s="164"/>
      <c r="AN92" s="164"/>
      <c r="AO92" s="164"/>
      <c r="AP92" s="164"/>
      <c r="AQ92" s="164"/>
      <c r="AR92" s="164"/>
      <c r="AS92" s="164"/>
    </row>
    <row r="93" spans="1:45" s="88" customFormat="1" ht="21" customHeight="1" thickBot="1" x14ac:dyDescent="0.3">
      <c r="A93" s="187">
        <f>A92+1</f>
        <v>76</v>
      </c>
      <c r="B93" s="133" t="s">
        <v>251</v>
      </c>
      <c r="C93" s="133" t="s">
        <v>252</v>
      </c>
      <c r="D93" s="133" t="s">
        <v>645</v>
      </c>
      <c r="E93" s="133" t="s">
        <v>253</v>
      </c>
      <c r="F93" s="133" t="s">
        <v>646</v>
      </c>
      <c r="G93" s="135">
        <f t="shared" si="19"/>
        <v>1093.54</v>
      </c>
      <c r="H93" s="136">
        <f t="shared" si="25"/>
        <v>18076</v>
      </c>
      <c r="I93" s="222"/>
      <c r="J93" s="142"/>
      <c r="K93" s="142"/>
      <c r="L93" s="140"/>
      <c r="M93" s="140"/>
      <c r="N93" s="182"/>
      <c r="O93" s="139"/>
      <c r="P93" s="139"/>
      <c r="Q93" s="139"/>
      <c r="R93" s="139"/>
      <c r="S93" s="139"/>
      <c r="T93" s="139"/>
      <c r="U93" s="139"/>
      <c r="V93" s="139"/>
      <c r="W93" s="183"/>
      <c r="X93" s="139"/>
      <c r="Y93" s="139"/>
      <c r="Z93" s="139"/>
      <c r="AA93" s="139"/>
      <c r="AB93" s="139"/>
      <c r="AC93" s="139"/>
      <c r="AD93" s="139"/>
      <c r="AE93" s="139"/>
      <c r="AF93" s="189">
        <v>712.63</v>
      </c>
      <c r="AG93" s="189">
        <v>205.90999999999997</v>
      </c>
      <c r="AH93" s="135">
        <v>175</v>
      </c>
      <c r="AI93" s="135">
        <f t="shared" si="23"/>
        <v>1093.54</v>
      </c>
      <c r="AJ93" s="143">
        <v>43377</v>
      </c>
      <c r="AK93" s="139"/>
      <c r="AL93" s="142"/>
      <c r="AM93" s="139"/>
      <c r="AN93" s="139"/>
      <c r="AO93" s="139"/>
      <c r="AP93" s="139"/>
      <c r="AQ93" s="139"/>
      <c r="AR93" s="139"/>
      <c r="AS93" s="139"/>
    </row>
    <row r="94" spans="1:45" s="88" customFormat="1" ht="15.75" customHeight="1" thickBot="1" x14ac:dyDescent="0.3">
      <c r="A94" s="187">
        <f t="shared" si="26"/>
        <v>77</v>
      </c>
      <c r="B94" s="133" t="s">
        <v>254</v>
      </c>
      <c r="C94" s="133" t="s">
        <v>212</v>
      </c>
      <c r="D94" s="133" t="s">
        <v>647</v>
      </c>
      <c r="E94" s="133" t="s">
        <v>255</v>
      </c>
      <c r="F94" s="133" t="s">
        <v>648</v>
      </c>
      <c r="G94" s="135"/>
      <c r="H94" s="136">
        <f t="shared" si="25"/>
        <v>18077</v>
      </c>
      <c r="I94" s="137"/>
      <c r="J94" s="142"/>
      <c r="K94" s="142"/>
      <c r="L94" s="140">
        <f t="shared" si="20"/>
        <v>0</v>
      </c>
      <c r="M94" s="140"/>
      <c r="N94" s="182"/>
      <c r="O94" s="139"/>
      <c r="P94" s="139"/>
      <c r="Q94" s="139"/>
      <c r="R94" s="139"/>
      <c r="S94" s="139"/>
      <c r="T94" s="139"/>
      <c r="U94" s="139"/>
      <c r="V94" s="139"/>
      <c r="W94" s="183"/>
      <c r="X94" s="139"/>
      <c r="Y94" s="139"/>
      <c r="Z94" s="139"/>
      <c r="AA94" s="139"/>
      <c r="AB94" s="139"/>
      <c r="AC94" s="139"/>
      <c r="AD94" s="139"/>
      <c r="AE94" s="139"/>
      <c r="AF94" s="183"/>
      <c r="AG94" s="183"/>
      <c r="AH94" s="135">
        <v>175</v>
      </c>
      <c r="AI94" s="135">
        <f t="shared" si="23"/>
        <v>175</v>
      </c>
      <c r="AJ94" s="143">
        <v>43377</v>
      </c>
      <c r="AK94" s="139"/>
      <c r="AL94" s="142"/>
      <c r="AM94" s="139"/>
      <c r="AN94" s="139"/>
      <c r="AO94" s="139"/>
      <c r="AP94" s="139"/>
      <c r="AQ94" s="139"/>
      <c r="AR94" s="139"/>
      <c r="AS94" s="139"/>
    </row>
    <row r="95" spans="1:45" s="6" customFormat="1" ht="15.75" customHeight="1" thickBot="1" x14ac:dyDescent="0.3">
      <c r="A95" s="190">
        <f t="shared" si="26"/>
        <v>78</v>
      </c>
      <c r="B95" s="119" t="s">
        <v>256</v>
      </c>
      <c r="C95" s="119" t="s">
        <v>257</v>
      </c>
      <c r="D95" s="119" t="s">
        <v>649</v>
      </c>
      <c r="E95" s="119" t="s">
        <v>258</v>
      </c>
      <c r="F95" s="119" t="s">
        <v>650</v>
      </c>
      <c r="G95" s="121">
        <f t="shared" si="19"/>
        <v>1781.17</v>
      </c>
      <c r="H95" s="136">
        <f t="shared" si="25"/>
        <v>18078</v>
      </c>
      <c r="I95" s="122" t="s">
        <v>856</v>
      </c>
      <c r="J95" s="256" t="s">
        <v>854</v>
      </c>
      <c r="K95" s="256" t="s">
        <v>855</v>
      </c>
      <c r="L95" s="124">
        <f t="shared" si="20"/>
        <v>13218.83</v>
      </c>
      <c r="M95" s="125">
        <v>15000</v>
      </c>
      <c r="N95" s="178"/>
      <c r="O95" s="145"/>
      <c r="P95" s="145"/>
      <c r="Q95" s="145"/>
      <c r="R95" s="145"/>
      <c r="S95" s="145"/>
      <c r="T95" s="145"/>
      <c r="U95" s="145"/>
      <c r="V95" s="145"/>
      <c r="W95" s="179"/>
      <c r="X95" s="145"/>
      <c r="Y95" s="145"/>
      <c r="Z95" s="145"/>
      <c r="AA95" s="145"/>
      <c r="AB95" s="145"/>
      <c r="AC95" s="145"/>
      <c r="AD95" s="145"/>
      <c r="AE95" s="145"/>
      <c r="AF95" s="128">
        <v>1331.65</v>
      </c>
      <c r="AG95" s="128">
        <v>274.52</v>
      </c>
      <c r="AH95" s="121">
        <v>175</v>
      </c>
      <c r="AI95" s="130">
        <f t="shared" si="23"/>
        <v>1781.17</v>
      </c>
      <c r="AJ95" s="131">
        <v>43377</v>
      </c>
      <c r="AK95" s="145"/>
      <c r="AL95" s="127"/>
      <c r="AM95" s="145"/>
      <c r="AN95" s="145"/>
      <c r="AO95" s="145"/>
      <c r="AP95" s="145"/>
      <c r="AQ95" s="145"/>
      <c r="AR95" s="145"/>
      <c r="AS95" s="145"/>
    </row>
    <row r="96" spans="1:45" s="88" customFormat="1" ht="15.75" customHeight="1" thickBot="1" x14ac:dyDescent="0.3">
      <c r="A96" s="187">
        <f t="shared" si="26"/>
        <v>79</v>
      </c>
      <c r="B96" s="133" t="s">
        <v>259</v>
      </c>
      <c r="C96" s="133" t="s">
        <v>260</v>
      </c>
      <c r="D96" s="133" t="s">
        <v>651</v>
      </c>
      <c r="E96" s="133" t="s">
        <v>261</v>
      </c>
      <c r="F96" s="133" t="s">
        <v>652</v>
      </c>
      <c r="G96" s="135"/>
      <c r="H96" s="136">
        <f t="shared" si="25"/>
        <v>18079</v>
      </c>
      <c r="I96" s="137"/>
      <c r="J96" s="142"/>
      <c r="K96" s="142"/>
      <c r="L96" s="140">
        <f t="shared" si="20"/>
        <v>0</v>
      </c>
      <c r="M96" s="140"/>
      <c r="N96" s="182"/>
      <c r="O96" s="139"/>
      <c r="P96" s="139"/>
      <c r="Q96" s="139"/>
      <c r="R96" s="139"/>
      <c r="S96" s="139"/>
      <c r="T96" s="139"/>
      <c r="U96" s="139"/>
      <c r="V96" s="139"/>
      <c r="W96" s="183"/>
      <c r="X96" s="139"/>
      <c r="Y96" s="139"/>
      <c r="Z96" s="139"/>
      <c r="AA96" s="139"/>
      <c r="AB96" s="139"/>
      <c r="AC96" s="139"/>
      <c r="AD96" s="139"/>
      <c r="AE96" s="139"/>
      <c r="AF96" s="183"/>
      <c r="AG96" s="183"/>
      <c r="AH96" s="135">
        <v>175</v>
      </c>
      <c r="AI96" s="135">
        <f t="shared" si="23"/>
        <v>175</v>
      </c>
      <c r="AJ96" s="143">
        <v>43377</v>
      </c>
      <c r="AK96" s="139"/>
      <c r="AL96" s="142"/>
      <c r="AM96" s="139"/>
      <c r="AN96" s="139"/>
      <c r="AO96" s="139"/>
      <c r="AP96" s="139"/>
      <c r="AQ96" s="139"/>
      <c r="AR96" s="139"/>
      <c r="AS96" s="139"/>
    </row>
    <row r="97" spans="1:45" s="88" customFormat="1" ht="15.75" customHeight="1" thickBot="1" x14ac:dyDescent="0.3">
      <c r="A97" s="187">
        <f t="shared" si="26"/>
        <v>80</v>
      </c>
      <c r="B97" s="133" t="s">
        <v>262</v>
      </c>
      <c r="C97" s="133" t="s">
        <v>260</v>
      </c>
      <c r="D97" s="133" t="s">
        <v>651</v>
      </c>
      <c r="E97" s="133" t="s">
        <v>263</v>
      </c>
      <c r="F97" s="133" t="s">
        <v>652</v>
      </c>
      <c r="G97" s="135"/>
      <c r="H97" s="136">
        <f t="shared" si="25"/>
        <v>18080</v>
      </c>
      <c r="I97" s="137"/>
      <c r="J97" s="139"/>
      <c r="K97" s="139"/>
      <c r="L97" s="140">
        <f t="shared" ref="L97:L114" si="27">M97-G97</f>
        <v>0</v>
      </c>
      <c r="M97" s="140"/>
      <c r="N97" s="182"/>
      <c r="O97" s="139"/>
      <c r="P97" s="139"/>
      <c r="Q97" s="139"/>
      <c r="R97" s="139"/>
      <c r="S97" s="139"/>
      <c r="T97" s="139"/>
      <c r="U97" s="139"/>
      <c r="V97" s="139"/>
      <c r="W97" s="183"/>
      <c r="X97" s="139"/>
      <c r="Y97" s="139"/>
      <c r="Z97" s="139"/>
      <c r="AA97" s="139"/>
      <c r="AB97" s="139"/>
      <c r="AC97" s="139"/>
      <c r="AD97" s="139"/>
      <c r="AE97" s="139"/>
      <c r="AF97" s="183"/>
      <c r="AG97" s="183"/>
      <c r="AH97" s="135">
        <v>175</v>
      </c>
      <c r="AI97" s="135">
        <f t="shared" si="23"/>
        <v>175</v>
      </c>
      <c r="AJ97" s="143">
        <v>43377</v>
      </c>
      <c r="AK97" s="139"/>
      <c r="AL97" s="142"/>
      <c r="AM97" s="139"/>
      <c r="AN97" s="139"/>
      <c r="AO97" s="139"/>
      <c r="AP97" s="139"/>
      <c r="AQ97" s="139"/>
      <c r="AR97" s="139"/>
      <c r="AS97" s="139"/>
    </row>
    <row r="98" spans="1:45" s="88" customFormat="1" ht="15.75" customHeight="1" thickBot="1" x14ac:dyDescent="0.3">
      <c r="A98" s="187">
        <f t="shared" si="26"/>
        <v>81</v>
      </c>
      <c r="B98" s="133" t="s">
        <v>264</v>
      </c>
      <c r="C98" s="133" t="s">
        <v>265</v>
      </c>
      <c r="D98" s="133" t="s">
        <v>653</v>
      </c>
      <c r="E98" s="133" t="s">
        <v>654</v>
      </c>
      <c r="F98" s="133" t="s">
        <v>655</v>
      </c>
      <c r="G98" s="135"/>
      <c r="H98" s="136">
        <f t="shared" si="25"/>
        <v>18081</v>
      </c>
      <c r="I98" s="137"/>
      <c r="J98" s="142"/>
      <c r="K98" s="142"/>
      <c r="L98" s="140">
        <f t="shared" si="27"/>
        <v>0</v>
      </c>
      <c r="M98" s="140"/>
      <c r="N98" s="182"/>
      <c r="O98" s="139"/>
      <c r="P98" s="139"/>
      <c r="Q98" s="139"/>
      <c r="R98" s="139"/>
      <c r="S98" s="139"/>
      <c r="T98" s="139"/>
      <c r="U98" s="139"/>
      <c r="V98" s="139"/>
      <c r="W98" s="183"/>
      <c r="X98" s="139"/>
      <c r="Y98" s="139"/>
      <c r="Z98" s="139"/>
      <c r="AA98" s="139"/>
      <c r="AB98" s="139"/>
      <c r="AC98" s="139"/>
      <c r="AD98" s="139"/>
      <c r="AE98" s="139"/>
      <c r="AF98" s="183"/>
      <c r="AG98" s="183"/>
      <c r="AH98" s="135">
        <v>175</v>
      </c>
      <c r="AI98" s="135">
        <f t="shared" si="23"/>
        <v>175</v>
      </c>
      <c r="AJ98" s="143">
        <v>43377</v>
      </c>
      <c r="AK98" s="139"/>
      <c r="AL98" s="142"/>
      <c r="AM98" s="139"/>
      <c r="AN98" s="139"/>
      <c r="AO98" s="139"/>
      <c r="AP98" s="139"/>
      <c r="AQ98" s="139"/>
      <c r="AR98" s="139"/>
      <c r="AS98" s="139"/>
    </row>
    <row r="99" spans="1:45" s="88" customFormat="1" ht="24" customHeight="1" thickBot="1" x14ac:dyDescent="0.3">
      <c r="A99" s="187">
        <f t="shared" si="26"/>
        <v>82</v>
      </c>
      <c r="B99" s="133" t="s">
        <v>266</v>
      </c>
      <c r="C99" s="133" t="s">
        <v>267</v>
      </c>
      <c r="D99" s="133" t="s">
        <v>656</v>
      </c>
      <c r="E99" s="133" t="s">
        <v>657</v>
      </c>
      <c r="F99" s="133" t="s">
        <v>658</v>
      </c>
      <c r="G99" s="135"/>
      <c r="H99" s="136">
        <f t="shared" si="25"/>
        <v>18082</v>
      </c>
      <c r="I99" s="137"/>
      <c r="J99" s="142"/>
      <c r="K99" s="142"/>
      <c r="L99" s="140">
        <f t="shared" si="27"/>
        <v>0</v>
      </c>
      <c r="M99" s="140"/>
      <c r="N99" s="182"/>
      <c r="O99" s="139"/>
      <c r="P99" s="139"/>
      <c r="Q99" s="139"/>
      <c r="R99" s="139"/>
      <c r="S99" s="139"/>
      <c r="T99" s="139"/>
      <c r="U99" s="139"/>
      <c r="V99" s="139"/>
      <c r="W99" s="183"/>
      <c r="X99" s="139"/>
      <c r="Y99" s="139"/>
      <c r="Z99" s="139"/>
      <c r="AA99" s="139"/>
      <c r="AB99" s="139"/>
      <c r="AC99" s="139"/>
      <c r="AD99" s="139"/>
      <c r="AE99" s="139"/>
      <c r="AF99" s="183"/>
      <c r="AG99" s="183"/>
      <c r="AH99" s="135">
        <v>175</v>
      </c>
      <c r="AI99" s="135">
        <f t="shared" si="23"/>
        <v>175</v>
      </c>
      <c r="AJ99" s="143">
        <v>43377</v>
      </c>
      <c r="AK99" s="139"/>
      <c r="AL99" s="142"/>
      <c r="AM99" s="139"/>
      <c r="AN99" s="139"/>
      <c r="AO99" s="139"/>
      <c r="AP99" s="139"/>
      <c r="AQ99" s="139"/>
      <c r="AR99" s="139"/>
      <c r="AS99" s="139"/>
    </row>
    <row r="100" spans="1:45" s="6" customFormat="1" ht="15.75" customHeight="1" thickBot="1" x14ac:dyDescent="0.3">
      <c r="A100" s="191"/>
      <c r="B100" s="154" t="s">
        <v>7</v>
      </c>
      <c r="C100" s="155"/>
      <c r="D100" s="156"/>
      <c r="E100" s="157"/>
      <c r="F100" s="157"/>
      <c r="G100" s="121"/>
      <c r="H100" s="136">
        <f t="shared" si="25"/>
        <v>18000</v>
      </c>
      <c r="I100" s="144"/>
      <c r="J100" s="145"/>
      <c r="K100" s="145"/>
      <c r="L100" s="124"/>
      <c r="M100" s="125"/>
      <c r="N100" s="192"/>
      <c r="O100" s="145"/>
      <c r="P100" s="145"/>
      <c r="Q100" s="145"/>
      <c r="R100" s="145"/>
      <c r="S100" s="145"/>
      <c r="T100" s="145"/>
      <c r="U100" s="145"/>
      <c r="V100" s="145"/>
      <c r="W100" s="179"/>
      <c r="X100" s="145"/>
      <c r="Y100" s="145"/>
      <c r="Z100" s="145"/>
      <c r="AA100" s="145"/>
      <c r="AB100" s="145"/>
      <c r="AC100" s="145"/>
      <c r="AD100" s="145"/>
      <c r="AE100" s="145"/>
      <c r="AF100" s="179"/>
      <c r="AG100" s="179"/>
      <c r="AH100" s="121"/>
      <c r="AI100" s="130"/>
      <c r="AJ100" s="131"/>
      <c r="AK100" s="145"/>
      <c r="AL100" s="127"/>
      <c r="AM100" s="145"/>
      <c r="AN100" s="145"/>
      <c r="AO100" s="145"/>
      <c r="AP100" s="145"/>
      <c r="AQ100" s="145"/>
      <c r="AR100" s="145"/>
      <c r="AS100" s="145"/>
    </row>
    <row r="101" spans="1:45" s="88" customFormat="1" ht="15.75" customHeight="1" thickBot="1" x14ac:dyDescent="0.3">
      <c r="A101" s="187">
        <f>A99+1</f>
        <v>83</v>
      </c>
      <c r="B101" s="133" t="s">
        <v>268</v>
      </c>
      <c r="C101" s="133" t="s">
        <v>269</v>
      </c>
      <c r="D101" s="133" t="s">
        <v>659</v>
      </c>
      <c r="E101" s="133" t="s">
        <v>270</v>
      </c>
      <c r="F101" s="133" t="s">
        <v>660</v>
      </c>
      <c r="G101" s="135"/>
      <c r="H101" s="136">
        <f t="shared" si="25"/>
        <v>18083</v>
      </c>
      <c r="I101" s="137"/>
      <c r="J101" s="142"/>
      <c r="K101" s="142"/>
      <c r="L101" s="140">
        <f t="shared" si="27"/>
        <v>0</v>
      </c>
      <c r="M101" s="140"/>
      <c r="N101" s="182"/>
      <c r="O101" s="139"/>
      <c r="P101" s="139"/>
      <c r="Q101" s="139"/>
      <c r="R101" s="139"/>
      <c r="S101" s="139"/>
      <c r="T101" s="139"/>
      <c r="U101" s="139"/>
      <c r="V101" s="139"/>
      <c r="W101" s="183"/>
      <c r="X101" s="139"/>
      <c r="Y101" s="139"/>
      <c r="Z101" s="139"/>
      <c r="AA101" s="139"/>
      <c r="AB101" s="139"/>
      <c r="AC101" s="139"/>
      <c r="AD101" s="139"/>
      <c r="AE101" s="139"/>
      <c r="AF101" s="183"/>
      <c r="AG101" s="183"/>
      <c r="AH101" s="135">
        <v>175</v>
      </c>
      <c r="AI101" s="135">
        <f t="shared" si="23"/>
        <v>175</v>
      </c>
      <c r="AJ101" s="143">
        <v>43377</v>
      </c>
      <c r="AK101" s="139"/>
      <c r="AL101" s="142"/>
      <c r="AM101" s="139"/>
      <c r="AN101" s="139"/>
      <c r="AO101" s="139"/>
      <c r="AP101" s="139"/>
      <c r="AQ101" s="139"/>
      <c r="AR101" s="139"/>
      <c r="AS101" s="139"/>
    </row>
    <row r="102" spans="1:45" s="88" customFormat="1" ht="22.5" customHeight="1" thickBot="1" x14ac:dyDescent="0.3">
      <c r="A102" s="187">
        <f t="shared" si="26"/>
        <v>84</v>
      </c>
      <c r="B102" s="133" t="s">
        <v>271</v>
      </c>
      <c r="C102" s="133" t="s">
        <v>272</v>
      </c>
      <c r="D102" s="133" t="s">
        <v>661</v>
      </c>
      <c r="E102" s="133" t="s">
        <v>822</v>
      </c>
      <c r="F102" s="133" t="s">
        <v>662</v>
      </c>
      <c r="G102" s="135">
        <f t="shared" ref="G102:G114" si="28">AI102</f>
        <v>2814.44</v>
      </c>
      <c r="H102" s="136">
        <f t="shared" si="25"/>
        <v>18084</v>
      </c>
      <c r="I102" s="222"/>
      <c r="J102" s="142"/>
      <c r="K102" s="142"/>
      <c r="L102" s="140">
        <v>0</v>
      </c>
      <c r="M102" s="140"/>
      <c r="N102" s="182"/>
      <c r="O102" s="139"/>
      <c r="P102" s="139"/>
      <c r="Q102" s="139"/>
      <c r="R102" s="139"/>
      <c r="S102" s="139"/>
      <c r="T102" s="139"/>
      <c r="U102" s="139"/>
      <c r="V102" s="139"/>
      <c r="W102" s="183"/>
      <c r="X102" s="139"/>
      <c r="Y102" s="139"/>
      <c r="Z102" s="139"/>
      <c r="AA102" s="139"/>
      <c r="AB102" s="139"/>
      <c r="AC102" s="139"/>
      <c r="AD102" s="139"/>
      <c r="AE102" s="139"/>
      <c r="AF102" s="189">
        <v>2287.67</v>
      </c>
      <c r="AG102" s="189">
        <v>351.77</v>
      </c>
      <c r="AH102" s="135">
        <v>175</v>
      </c>
      <c r="AI102" s="135">
        <f t="shared" si="23"/>
        <v>2814.44</v>
      </c>
      <c r="AJ102" s="143">
        <v>43377</v>
      </c>
      <c r="AK102" s="139"/>
      <c r="AL102" s="142"/>
      <c r="AM102" s="139"/>
      <c r="AN102" s="139"/>
      <c r="AO102" s="139"/>
      <c r="AP102" s="139"/>
      <c r="AQ102" s="139"/>
      <c r="AR102" s="139"/>
      <c r="AS102" s="139"/>
    </row>
    <row r="103" spans="1:45" s="75" customFormat="1" ht="15.75" customHeight="1" thickBot="1" x14ac:dyDescent="0.3">
      <c r="A103" s="186">
        <f t="shared" si="26"/>
        <v>85</v>
      </c>
      <c r="B103" s="119" t="s">
        <v>273</v>
      </c>
      <c r="C103" s="119" t="s">
        <v>274</v>
      </c>
      <c r="D103" s="119" t="s">
        <v>663</v>
      </c>
      <c r="E103" s="119" t="s">
        <v>275</v>
      </c>
      <c r="F103" s="119" t="s">
        <v>664</v>
      </c>
      <c r="G103" s="121">
        <f t="shared" si="28"/>
        <v>3908.57</v>
      </c>
      <c r="H103" s="136">
        <f t="shared" si="25"/>
        <v>18085</v>
      </c>
      <c r="I103" s="220" t="s">
        <v>856</v>
      </c>
      <c r="J103" s="148" t="s">
        <v>854</v>
      </c>
      <c r="K103" s="148" t="s">
        <v>855</v>
      </c>
      <c r="L103" s="124">
        <f t="shared" si="27"/>
        <v>131091.43</v>
      </c>
      <c r="M103" s="149">
        <v>135000</v>
      </c>
      <c r="N103" s="175"/>
      <c r="O103" s="164"/>
      <c r="P103" s="164"/>
      <c r="Q103" s="164"/>
      <c r="R103" s="164"/>
      <c r="S103" s="164"/>
      <c r="T103" s="164"/>
      <c r="U103" s="164"/>
      <c r="V103" s="164"/>
      <c r="W103" s="176"/>
      <c r="X103" s="164"/>
      <c r="Y103" s="164"/>
      <c r="Z103" s="164"/>
      <c r="AA103" s="164"/>
      <c r="AB103" s="164"/>
      <c r="AC103" s="164"/>
      <c r="AD103" s="164"/>
      <c r="AE103" s="164"/>
      <c r="AF103" s="128">
        <v>2878.01</v>
      </c>
      <c r="AG103" s="128">
        <v>855.56</v>
      </c>
      <c r="AH103" s="152">
        <v>175</v>
      </c>
      <c r="AI103" s="130">
        <f t="shared" si="23"/>
        <v>3908.57</v>
      </c>
      <c r="AJ103" s="131">
        <v>43377</v>
      </c>
      <c r="AK103" s="164"/>
      <c r="AL103" s="148"/>
      <c r="AM103" s="164"/>
      <c r="AN103" s="164"/>
      <c r="AO103" s="164"/>
      <c r="AP103" s="164"/>
      <c r="AQ103" s="164"/>
      <c r="AR103" s="164"/>
      <c r="AS103" s="164"/>
    </row>
    <row r="104" spans="1:45" s="305" customFormat="1" ht="15.75" customHeight="1" thickBot="1" x14ac:dyDescent="0.3">
      <c r="A104" s="300">
        <f t="shared" si="26"/>
        <v>86</v>
      </c>
      <c r="B104" s="285" t="s">
        <v>276</v>
      </c>
      <c r="C104" s="285" t="s">
        <v>277</v>
      </c>
      <c r="D104" s="285" t="s">
        <v>665</v>
      </c>
      <c r="E104" s="285" t="s">
        <v>278</v>
      </c>
      <c r="F104" s="285" t="s">
        <v>666</v>
      </c>
      <c r="G104" s="286">
        <f t="shared" si="28"/>
        <v>6498.65</v>
      </c>
      <c r="H104" s="287">
        <f t="shared" si="25"/>
        <v>18086</v>
      </c>
      <c r="I104" s="295"/>
      <c r="J104" s="289"/>
      <c r="K104" s="289"/>
      <c r="L104" s="290">
        <f t="shared" si="27"/>
        <v>-6498.65</v>
      </c>
      <c r="M104" s="290">
        <v>0</v>
      </c>
      <c r="N104" s="303"/>
      <c r="O104" s="301"/>
      <c r="P104" s="301"/>
      <c r="Q104" s="301"/>
      <c r="R104" s="301"/>
      <c r="S104" s="301"/>
      <c r="T104" s="301"/>
      <c r="U104" s="301"/>
      <c r="V104" s="301"/>
      <c r="W104" s="304"/>
      <c r="X104" s="301"/>
      <c r="Y104" s="301"/>
      <c r="Z104" s="301"/>
      <c r="AA104" s="301"/>
      <c r="AB104" s="301"/>
      <c r="AC104" s="301"/>
      <c r="AD104" s="301"/>
      <c r="AE104" s="301"/>
      <c r="AF104" s="292">
        <v>6230.28</v>
      </c>
      <c r="AG104" s="292">
        <v>93.369999999999891</v>
      </c>
      <c r="AH104" s="286">
        <v>175</v>
      </c>
      <c r="AI104" s="286">
        <f t="shared" si="23"/>
        <v>6498.65</v>
      </c>
      <c r="AJ104" s="293">
        <v>43377</v>
      </c>
      <c r="AK104" s="301"/>
      <c r="AL104" s="289"/>
      <c r="AM104" s="301"/>
      <c r="AN104" s="301"/>
      <c r="AO104" s="301"/>
      <c r="AP104" s="301"/>
      <c r="AQ104" s="301"/>
      <c r="AR104" s="301"/>
      <c r="AS104" s="301"/>
    </row>
    <row r="105" spans="1:45" s="88" customFormat="1" ht="22.5" customHeight="1" thickBot="1" x14ac:dyDescent="0.3">
      <c r="A105" s="187">
        <f t="shared" si="26"/>
        <v>87</v>
      </c>
      <c r="B105" s="133" t="s">
        <v>279</v>
      </c>
      <c r="C105" s="133" t="s">
        <v>280</v>
      </c>
      <c r="D105" s="133" t="s">
        <v>667</v>
      </c>
      <c r="E105" s="133" t="s">
        <v>821</v>
      </c>
      <c r="F105" s="133" t="s">
        <v>668</v>
      </c>
      <c r="G105" s="135"/>
      <c r="H105" s="136">
        <f t="shared" si="25"/>
        <v>18087</v>
      </c>
      <c r="I105" s="137"/>
      <c r="J105" s="139"/>
      <c r="K105" s="139"/>
      <c r="L105" s="140">
        <f t="shared" si="27"/>
        <v>0</v>
      </c>
      <c r="M105" s="140"/>
      <c r="N105" s="182"/>
      <c r="O105" s="139"/>
      <c r="P105" s="139"/>
      <c r="Q105" s="139"/>
      <c r="R105" s="139"/>
      <c r="S105" s="139"/>
      <c r="T105" s="139"/>
      <c r="U105" s="139"/>
      <c r="V105" s="139"/>
      <c r="W105" s="183"/>
      <c r="X105" s="139"/>
      <c r="Y105" s="139"/>
      <c r="Z105" s="139"/>
      <c r="AA105" s="139"/>
      <c r="AB105" s="139"/>
      <c r="AC105" s="139"/>
      <c r="AD105" s="139"/>
      <c r="AE105" s="139"/>
      <c r="AF105" s="183"/>
      <c r="AG105" s="183"/>
      <c r="AH105" s="135">
        <v>175</v>
      </c>
      <c r="AI105" s="135">
        <f t="shared" si="23"/>
        <v>175</v>
      </c>
      <c r="AJ105" s="143">
        <v>43377</v>
      </c>
      <c r="AK105" s="139"/>
      <c r="AL105" s="142"/>
      <c r="AM105" s="139"/>
      <c r="AN105" s="139"/>
      <c r="AO105" s="139"/>
      <c r="AP105" s="139"/>
      <c r="AQ105" s="139"/>
      <c r="AR105" s="139"/>
      <c r="AS105" s="139"/>
    </row>
    <row r="106" spans="1:45" s="88" customFormat="1" ht="15.75" customHeight="1" thickBot="1" x14ac:dyDescent="0.3">
      <c r="A106" s="187">
        <f t="shared" si="26"/>
        <v>88</v>
      </c>
      <c r="B106" s="133" t="s">
        <v>281</v>
      </c>
      <c r="C106" s="133" t="s">
        <v>282</v>
      </c>
      <c r="D106" s="133" t="s">
        <v>669</v>
      </c>
      <c r="E106" s="133" t="s">
        <v>283</v>
      </c>
      <c r="F106" s="133" t="s">
        <v>670</v>
      </c>
      <c r="G106" s="135"/>
      <c r="H106" s="136">
        <f t="shared" si="25"/>
        <v>18088</v>
      </c>
      <c r="I106" s="137"/>
      <c r="J106" s="139"/>
      <c r="K106" s="139"/>
      <c r="L106" s="140">
        <f t="shared" si="27"/>
        <v>0</v>
      </c>
      <c r="M106" s="140"/>
      <c r="N106" s="182"/>
      <c r="O106" s="139"/>
      <c r="P106" s="139"/>
      <c r="Q106" s="139"/>
      <c r="R106" s="139"/>
      <c r="S106" s="139"/>
      <c r="T106" s="139"/>
      <c r="U106" s="139"/>
      <c r="V106" s="139"/>
      <c r="W106" s="183"/>
      <c r="X106" s="139"/>
      <c r="Y106" s="139"/>
      <c r="Z106" s="139"/>
      <c r="AA106" s="139"/>
      <c r="AB106" s="139"/>
      <c r="AC106" s="139"/>
      <c r="AD106" s="139"/>
      <c r="AE106" s="139"/>
      <c r="AF106" s="183"/>
      <c r="AG106" s="183"/>
      <c r="AH106" s="135">
        <v>175</v>
      </c>
      <c r="AI106" s="135">
        <f t="shared" si="23"/>
        <v>175</v>
      </c>
      <c r="AJ106" s="143">
        <v>43377</v>
      </c>
      <c r="AK106" s="139"/>
      <c r="AL106" s="142"/>
      <c r="AM106" s="139"/>
      <c r="AN106" s="139"/>
      <c r="AO106" s="139"/>
      <c r="AP106" s="139"/>
      <c r="AQ106" s="139"/>
      <c r="AR106" s="139"/>
      <c r="AS106" s="139"/>
    </row>
    <row r="107" spans="1:45" s="88" customFormat="1" ht="15.75" customHeight="1" thickBot="1" x14ac:dyDescent="0.3">
      <c r="A107" s="187">
        <f t="shared" si="26"/>
        <v>89</v>
      </c>
      <c r="B107" s="133" t="s">
        <v>284</v>
      </c>
      <c r="C107" s="133" t="s">
        <v>285</v>
      </c>
      <c r="D107" s="133" t="s">
        <v>671</v>
      </c>
      <c r="E107" s="133" t="s">
        <v>286</v>
      </c>
      <c r="F107" s="133" t="s">
        <v>672</v>
      </c>
      <c r="G107" s="135">
        <f t="shared" si="28"/>
        <v>230.22</v>
      </c>
      <c r="H107" s="136">
        <f t="shared" si="25"/>
        <v>18089</v>
      </c>
      <c r="I107" s="137"/>
      <c r="J107" s="142"/>
      <c r="K107" s="142"/>
      <c r="L107" s="140"/>
      <c r="M107" s="140"/>
      <c r="N107" s="182"/>
      <c r="O107" s="139"/>
      <c r="P107" s="139"/>
      <c r="Q107" s="139"/>
      <c r="R107" s="139"/>
      <c r="S107" s="139"/>
      <c r="T107" s="139"/>
      <c r="U107" s="139"/>
      <c r="V107" s="139"/>
      <c r="W107" s="183"/>
      <c r="X107" s="139"/>
      <c r="Y107" s="139"/>
      <c r="Z107" s="139"/>
      <c r="AA107" s="139"/>
      <c r="AB107" s="139"/>
      <c r="AC107" s="139"/>
      <c r="AD107" s="139"/>
      <c r="AE107" s="139"/>
      <c r="AF107" s="189">
        <v>55.22</v>
      </c>
      <c r="AG107" s="189">
        <v>0</v>
      </c>
      <c r="AH107" s="135">
        <v>175</v>
      </c>
      <c r="AI107" s="135">
        <f t="shared" si="23"/>
        <v>230.22</v>
      </c>
      <c r="AJ107" s="143">
        <v>43377</v>
      </c>
      <c r="AK107" s="139"/>
      <c r="AL107" s="142"/>
      <c r="AM107" s="139"/>
      <c r="AN107" s="139"/>
      <c r="AO107" s="139"/>
      <c r="AP107" s="139"/>
      <c r="AQ107" s="139"/>
      <c r="AR107" s="139"/>
      <c r="AS107" s="139"/>
    </row>
    <row r="108" spans="1:45" s="88" customFormat="1" ht="15.75" customHeight="1" thickBot="1" x14ac:dyDescent="0.3">
      <c r="A108" s="187">
        <f t="shared" si="26"/>
        <v>90</v>
      </c>
      <c r="B108" s="133" t="s">
        <v>287</v>
      </c>
      <c r="C108" s="133" t="s">
        <v>288</v>
      </c>
      <c r="D108" s="133" t="s">
        <v>671</v>
      </c>
      <c r="E108" s="133" t="s">
        <v>289</v>
      </c>
      <c r="F108" s="133" t="s">
        <v>673</v>
      </c>
      <c r="G108" s="135">
        <f t="shared" si="28"/>
        <v>3882.91</v>
      </c>
      <c r="H108" s="136">
        <f t="shared" si="25"/>
        <v>18090</v>
      </c>
      <c r="I108" s="137"/>
      <c r="J108" s="142"/>
      <c r="K108" s="142"/>
      <c r="L108" s="140"/>
      <c r="M108" s="140"/>
      <c r="N108" s="182"/>
      <c r="O108" s="139"/>
      <c r="P108" s="139"/>
      <c r="Q108" s="139"/>
      <c r="R108" s="139"/>
      <c r="S108" s="139"/>
      <c r="T108" s="139"/>
      <c r="U108" s="139"/>
      <c r="V108" s="139"/>
      <c r="W108" s="183"/>
      <c r="X108" s="139"/>
      <c r="Y108" s="139"/>
      <c r="Z108" s="139"/>
      <c r="AA108" s="139"/>
      <c r="AB108" s="139"/>
      <c r="AC108" s="139"/>
      <c r="AD108" s="139"/>
      <c r="AE108" s="139"/>
      <c r="AF108" s="189">
        <v>3092.26</v>
      </c>
      <c r="AG108" s="189">
        <v>615.64999999999964</v>
      </c>
      <c r="AH108" s="135">
        <v>175</v>
      </c>
      <c r="AI108" s="135">
        <f t="shared" si="23"/>
        <v>3882.91</v>
      </c>
      <c r="AJ108" s="143">
        <v>43377</v>
      </c>
      <c r="AK108" s="139"/>
      <c r="AL108" s="142"/>
      <c r="AM108" s="139"/>
      <c r="AN108" s="139"/>
      <c r="AO108" s="139"/>
      <c r="AP108" s="139"/>
      <c r="AQ108" s="139"/>
      <c r="AR108" s="139"/>
      <c r="AS108" s="139"/>
    </row>
    <row r="109" spans="1:45" s="89" customFormat="1" ht="15.75" customHeight="1" thickBot="1" x14ac:dyDescent="0.3">
      <c r="A109" s="193">
        <f t="shared" si="26"/>
        <v>91</v>
      </c>
      <c r="B109" s="133" t="s">
        <v>290</v>
      </c>
      <c r="C109" s="133" t="s">
        <v>291</v>
      </c>
      <c r="D109" s="133" t="s">
        <v>674</v>
      </c>
      <c r="E109" s="133" t="s">
        <v>292</v>
      </c>
      <c r="F109" s="133" t="s">
        <v>675</v>
      </c>
      <c r="G109" s="135"/>
      <c r="H109" s="136">
        <f t="shared" si="25"/>
        <v>18091</v>
      </c>
      <c r="I109" s="194"/>
      <c r="J109" s="195"/>
      <c r="K109" s="195"/>
      <c r="L109" s="140">
        <f t="shared" si="27"/>
        <v>0</v>
      </c>
      <c r="M109" s="140"/>
      <c r="N109" s="196"/>
      <c r="O109" s="195"/>
      <c r="P109" s="195"/>
      <c r="Q109" s="195"/>
      <c r="R109" s="195"/>
      <c r="S109" s="195"/>
      <c r="T109" s="195"/>
      <c r="U109" s="195"/>
      <c r="V109" s="195"/>
      <c r="W109" s="163"/>
      <c r="X109" s="197"/>
      <c r="Y109" s="195"/>
      <c r="Z109" s="195"/>
      <c r="AA109" s="195"/>
      <c r="AB109" s="197"/>
      <c r="AC109" s="195"/>
      <c r="AD109" s="195"/>
      <c r="AE109" s="195"/>
      <c r="AF109" s="163"/>
      <c r="AG109" s="163"/>
      <c r="AH109" s="135">
        <v>175</v>
      </c>
      <c r="AI109" s="135">
        <f t="shared" si="23"/>
        <v>175</v>
      </c>
      <c r="AJ109" s="143">
        <v>43377</v>
      </c>
      <c r="AK109" s="195"/>
      <c r="AL109" s="198"/>
      <c r="AM109" s="195"/>
      <c r="AN109" s="195"/>
      <c r="AO109" s="195"/>
      <c r="AP109" s="195"/>
      <c r="AQ109" s="195"/>
      <c r="AR109" s="195"/>
      <c r="AS109" s="195"/>
    </row>
    <row r="110" spans="1:45" s="88" customFormat="1" ht="24" customHeight="1" thickBot="1" x14ac:dyDescent="0.3">
      <c r="A110" s="187">
        <f t="shared" si="26"/>
        <v>92</v>
      </c>
      <c r="B110" s="133" t="s">
        <v>293</v>
      </c>
      <c r="C110" s="133" t="s">
        <v>294</v>
      </c>
      <c r="D110" s="133" t="s">
        <v>676</v>
      </c>
      <c r="E110" s="133" t="s">
        <v>295</v>
      </c>
      <c r="F110" s="133" t="s">
        <v>677</v>
      </c>
      <c r="G110" s="135">
        <f t="shared" si="28"/>
        <v>2227.41</v>
      </c>
      <c r="H110" s="136">
        <f t="shared" si="25"/>
        <v>18092</v>
      </c>
      <c r="I110" s="137"/>
      <c r="J110" s="139"/>
      <c r="K110" s="139"/>
      <c r="L110" s="140"/>
      <c r="M110" s="140"/>
      <c r="N110" s="182"/>
      <c r="O110" s="139"/>
      <c r="P110" s="139"/>
      <c r="Q110" s="139"/>
      <c r="R110" s="139"/>
      <c r="S110" s="139"/>
      <c r="T110" s="139"/>
      <c r="U110" s="139"/>
      <c r="V110" s="139"/>
      <c r="W110" s="183"/>
      <c r="X110" s="184"/>
      <c r="Y110" s="139"/>
      <c r="Z110" s="139"/>
      <c r="AA110" s="139"/>
      <c r="AB110" s="184"/>
      <c r="AC110" s="139"/>
      <c r="AD110" s="139"/>
      <c r="AE110" s="139"/>
      <c r="AF110" s="189">
        <v>1682.81</v>
      </c>
      <c r="AG110" s="189">
        <v>369.59999999999991</v>
      </c>
      <c r="AH110" s="135">
        <v>175</v>
      </c>
      <c r="AI110" s="135">
        <f t="shared" si="23"/>
        <v>2227.41</v>
      </c>
      <c r="AJ110" s="143">
        <v>43377</v>
      </c>
      <c r="AK110" s="139"/>
      <c r="AL110" s="142"/>
      <c r="AM110" s="139"/>
      <c r="AN110" s="139"/>
      <c r="AO110" s="139"/>
      <c r="AP110" s="139"/>
      <c r="AQ110" s="139"/>
      <c r="AR110" s="139"/>
      <c r="AS110" s="139"/>
    </row>
    <row r="111" spans="1:45" s="88" customFormat="1" ht="15.75" customHeight="1" thickBot="1" x14ac:dyDescent="0.3">
      <c r="A111" s="187">
        <f t="shared" si="26"/>
        <v>93</v>
      </c>
      <c r="B111" s="133" t="s">
        <v>296</v>
      </c>
      <c r="C111" s="133" t="s">
        <v>297</v>
      </c>
      <c r="D111" s="133" t="s">
        <v>521</v>
      </c>
      <c r="E111" s="133" t="s">
        <v>298</v>
      </c>
      <c r="F111" s="133" t="s">
        <v>678</v>
      </c>
      <c r="G111" s="135">
        <f t="shared" si="28"/>
        <v>5805.8</v>
      </c>
      <c r="H111" s="136">
        <f t="shared" si="25"/>
        <v>18093</v>
      </c>
      <c r="I111" s="137"/>
      <c r="J111" s="142"/>
      <c r="K111" s="142"/>
      <c r="L111" s="140">
        <v>0</v>
      </c>
      <c r="M111" s="140"/>
      <c r="N111" s="182"/>
      <c r="O111" s="139"/>
      <c r="P111" s="139"/>
      <c r="Q111" s="139"/>
      <c r="R111" s="139"/>
      <c r="S111" s="139"/>
      <c r="T111" s="139"/>
      <c r="U111" s="139"/>
      <c r="V111" s="139"/>
      <c r="W111" s="183"/>
      <c r="X111" s="139"/>
      <c r="Y111" s="139"/>
      <c r="Z111" s="139"/>
      <c r="AA111" s="139"/>
      <c r="AB111" s="139"/>
      <c r="AC111" s="139"/>
      <c r="AD111" s="139"/>
      <c r="AE111" s="139"/>
      <c r="AF111" s="189">
        <v>4632.88</v>
      </c>
      <c r="AG111" s="189">
        <v>997.92000000000007</v>
      </c>
      <c r="AH111" s="135">
        <v>175</v>
      </c>
      <c r="AI111" s="135">
        <f t="shared" si="23"/>
        <v>5805.8</v>
      </c>
      <c r="AJ111" s="143">
        <v>43377</v>
      </c>
      <c r="AK111" s="139"/>
      <c r="AL111" s="142"/>
      <c r="AM111" s="139"/>
      <c r="AN111" s="139"/>
      <c r="AO111" s="139"/>
      <c r="AP111" s="139"/>
      <c r="AQ111" s="139"/>
      <c r="AR111" s="139"/>
      <c r="AS111" s="139"/>
    </row>
    <row r="112" spans="1:45" s="75" customFormat="1" ht="15.75" customHeight="1" thickBot="1" x14ac:dyDescent="0.3">
      <c r="A112" s="186">
        <f t="shared" si="26"/>
        <v>94</v>
      </c>
      <c r="B112" s="119" t="s">
        <v>299</v>
      </c>
      <c r="C112" s="119" t="s">
        <v>300</v>
      </c>
      <c r="D112" s="119" t="s">
        <v>679</v>
      </c>
      <c r="E112" s="119" t="s">
        <v>301</v>
      </c>
      <c r="F112" s="119" t="s">
        <v>680</v>
      </c>
      <c r="G112" s="121">
        <f t="shared" si="28"/>
        <v>6933.23</v>
      </c>
      <c r="H112" s="136">
        <f t="shared" si="25"/>
        <v>18094</v>
      </c>
      <c r="I112" s="220" t="s">
        <v>856</v>
      </c>
      <c r="J112" s="148" t="s">
        <v>854</v>
      </c>
      <c r="K112" s="148" t="s">
        <v>855</v>
      </c>
      <c r="L112" s="124">
        <f t="shared" si="27"/>
        <v>161066.76999999999</v>
      </c>
      <c r="M112" s="149">
        <v>168000</v>
      </c>
      <c r="N112" s="175"/>
      <c r="O112" s="164"/>
      <c r="P112" s="164"/>
      <c r="Q112" s="164"/>
      <c r="R112" s="164"/>
      <c r="S112" s="164"/>
      <c r="T112" s="164"/>
      <c r="U112" s="164"/>
      <c r="V112" s="164"/>
      <c r="W112" s="176"/>
      <c r="X112" s="164"/>
      <c r="Y112" s="164"/>
      <c r="Z112" s="164"/>
      <c r="AA112" s="164"/>
      <c r="AB112" s="164"/>
      <c r="AC112" s="164"/>
      <c r="AD112" s="164"/>
      <c r="AE112" s="164"/>
      <c r="AF112" s="128">
        <v>5083.87</v>
      </c>
      <c r="AG112" s="128">
        <v>1674.3599999999997</v>
      </c>
      <c r="AH112" s="152">
        <v>175</v>
      </c>
      <c r="AI112" s="130">
        <f t="shared" si="23"/>
        <v>6933.23</v>
      </c>
      <c r="AJ112" s="131">
        <v>43377</v>
      </c>
      <c r="AK112" s="164"/>
      <c r="AL112" s="148"/>
      <c r="AM112" s="164"/>
      <c r="AN112" s="164"/>
      <c r="AO112" s="164"/>
      <c r="AP112" s="164"/>
      <c r="AQ112" s="164"/>
      <c r="AR112" s="164"/>
      <c r="AS112" s="164"/>
    </row>
    <row r="113" spans="1:45" s="88" customFormat="1" ht="21" customHeight="1" thickBot="1" x14ac:dyDescent="0.3">
      <c r="A113" s="187">
        <f t="shared" si="26"/>
        <v>95</v>
      </c>
      <c r="B113" s="133" t="s">
        <v>302</v>
      </c>
      <c r="C113" s="133" t="s">
        <v>303</v>
      </c>
      <c r="D113" s="133" t="s">
        <v>681</v>
      </c>
      <c r="E113" s="133" t="s">
        <v>304</v>
      </c>
      <c r="F113" s="133" t="s">
        <v>682</v>
      </c>
      <c r="G113" s="135"/>
      <c r="H113" s="136">
        <f t="shared" si="25"/>
        <v>18095</v>
      </c>
      <c r="I113" s="137"/>
      <c r="J113" s="138"/>
      <c r="K113" s="138"/>
      <c r="L113" s="140">
        <f t="shared" si="27"/>
        <v>0</v>
      </c>
      <c r="M113" s="140"/>
      <c r="N113" s="182"/>
      <c r="O113" s="139"/>
      <c r="P113" s="139"/>
      <c r="Q113" s="139"/>
      <c r="R113" s="139"/>
      <c r="S113" s="139"/>
      <c r="T113" s="139"/>
      <c r="U113" s="139"/>
      <c r="V113" s="139"/>
      <c r="W113" s="183"/>
      <c r="X113" s="184"/>
      <c r="Y113" s="139"/>
      <c r="Z113" s="139"/>
      <c r="AA113" s="139"/>
      <c r="AB113" s="184"/>
      <c r="AC113" s="139"/>
      <c r="AD113" s="139"/>
      <c r="AE113" s="139"/>
      <c r="AF113" s="183"/>
      <c r="AG113" s="183"/>
      <c r="AH113" s="135">
        <v>175</v>
      </c>
      <c r="AI113" s="135">
        <f t="shared" si="23"/>
        <v>175</v>
      </c>
      <c r="AJ113" s="143">
        <v>43377</v>
      </c>
      <c r="AK113" s="139"/>
      <c r="AL113" s="142"/>
      <c r="AM113" s="139"/>
      <c r="AN113" s="139"/>
      <c r="AO113" s="139"/>
      <c r="AP113" s="139"/>
      <c r="AQ113" s="139"/>
      <c r="AR113" s="139"/>
      <c r="AS113" s="139"/>
    </row>
    <row r="114" spans="1:45" s="305" customFormat="1" ht="23.25" customHeight="1" thickBot="1" x14ac:dyDescent="0.3">
      <c r="A114" s="300">
        <f>A113+1</f>
        <v>96</v>
      </c>
      <c r="B114" s="308" t="s">
        <v>305</v>
      </c>
      <c r="C114" s="308" t="s">
        <v>306</v>
      </c>
      <c r="D114" s="308" t="s">
        <v>683</v>
      </c>
      <c r="E114" s="308" t="s">
        <v>684</v>
      </c>
      <c r="F114" s="308" t="s">
        <v>685</v>
      </c>
      <c r="G114" s="286">
        <f t="shared" si="28"/>
        <v>2133.52</v>
      </c>
      <c r="H114" s="287">
        <f t="shared" si="25"/>
        <v>18096</v>
      </c>
      <c r="I114" s="295"/>
      <c r="J114" s="307"/>
      <c r="K114" s="301"/>
      <c r="L114" s="290">
        <f t="shared" si="27"/>
        <v>-2133.52</v>
      </c>
      <c r="M114" s="290">
        <v>0</v>
      </c>
      <c r="N114" s="303"/>
      <c r="O114" s="301"/>
      <c r="P114" s="301"/>
      <c r="Q114" s="301"/>
      <c r="R114" s="301"/>
      <c r="S114" s="301"/>
      <c r="T114" s="301"/>
      <c r="U114" s="301"/>
      <c r="V114" s="301"/>
      <c r="W114" s="304"/>
      <c r="X114" s="309"/>
      <c r="Y114" s="301"/>
      <c r="Z114" s="301"/>
      <c r="AA114" s="301"/>
      <c r="AB114" s="309"/>
      <c r="AC114" s="301"/>
      <c r="AD114" s="301"/>
      <c r="AE114" s="301"/>
      <c r="AF114" s="310">
        <v>1806.8</v>
      </c>
      <c r="AG114" s="310">
        <v>151.72000000000003</v>
      </c>
      <c r="AH114" s="286">
        <v>175</v>
      </c>
      <c r="AI114" s="286">
        <f t="shared" si="23"/>
        <v>2133.52</v>
      </c>
      <c r="AJ114" s="293">
        <v>43377</v>
      </c>
      <c r="AK114" s="301"/>
      <c r="AL114" s="289"/>
      <c r="AM114" s="301"/>
      <c r="AN114" s="301"/>
      <c r="AO114" s="301"/>
      <c r="AP114" s="301"/>
      <c r="AQ114" s="301"/>
      <c r="AR114" s="301"/>
      <c r="AS114" s="301"/>
    </row>
    <row r="115" spans="1:45" s="305" customFormat="1" ht="15.75" customHeight="1" thickBot="1" x14ac:dyDescent="0.3">
      <c r="A115" s="300">
        <f>A114+1</f>
        <v>97</v>
      </c>
      <c r="B115" s="285" t="s">
        <v>307</v>
      </c>
      <c r="C115" s="285" t="s">
        <v>308</v>
      </c>
      <c r="D115" s="285" t="s">
        <v>686</v>
      </c>
      <c r="E115" s="285" t="s">
        <v>309</v>
      </c>
      <c r="F115" s="285" t="s">
        <v>687</v>
      </c>
      <c r="G115" s="286">
        <f t="shared" ref="G115:G142" si="29">AI115</f>
        <v>7921.9</v>
      </c>
      <c r="H115" s="287">
        <f t="shared" si="25"/>
        <v>18097</v>
      </c>
      <c r="I115" s="295"/>
      <c r="J115" s="301"/>
      <c r="K115" s="301"/>
      <c r="L115" s="290">
        <f t="shared" ref="L115:L141" si="30">M115-G115</f>
        <v>-7921.9</v>
      </c>
      <c r="M115" s="290">
        <v>0</v>
      </c>
      <c r="N115" s="303"/>
      <c r="O115" s="301"/>
      <c r="P115" s="301"/>
      <c r="Q115" s="301"/>
      <c r="R115" s="301"/>
      <c r="S115" s="301"/>
      <c r="T115" s="301"/>
      <c r="U115" s="301"/>
      <c r="V115" s="301"/>
      <c r="W115" s="304"/>
      <c r="X115" s="309"/>
      <c r="Y115" s="301"/>
      <c r="Z115" s="301"/>
      <c r="AA115" s="301"/>
      <c r="AB115" s="309"/>
      <c r="AC115" s="301"/>
      <c r="AD115" s="301"/>
      <c r="AE115" s="301"/>
      <c r="AF115" s="292">
        <v>7538.94</v>
      </c>
      <c r="AG115" s="292">
        <v>207.96000000000004</v>
      </c>
      <c r="AH115" s="286">
        <v>175</v>
      </c>
      <c r="AI115" s="286">
        <f t="shared" ref="AI115" si="31">AF115+AG115+AH115</f>
        <v>7921.9</v>
      </c>
      <c r="AJ115" s="293">
        <v>43377</v>
      </c>
      <c r="AK115" s="301"/>
      <c r="AL115" s="289"/>
      <c r="AM115" s="301"/>
      <c r="AN115" s="301"/>
      <c r="AO115" s="301"/>
      <c r="AP115" s="301"/>
      <c r="AQ115" s="301"/>
      <c r="AR115" s="301"/>
      <c r="AS115" s="301"/>
    </row>
    <row r="116" spans="1:45" s="305" customFormat="1" ht="15.75" customHeight="1" thickBot="1" x14ac:dyDescent="0.3">
      <c r="A116" s="300">
        <f t="shared" ref="A116:A144" si="32">A115+1</f>
        <v>98</v>
      </c>
      <c r="B116" s="285" t="s">
        <v>310</v>
      </c>
      <c r="C116" s="285" t="s">
        <v>308</v>
      </c>
      <c r="D116" s="285" t="s">
        <v>686</v>
      </c>
      <c r="E116" s="285" t="s">
        <v>311</v>
      </c>
      <c r="F116" s="285" t="s">
        <v>687</v>
      </c>
      <c r="G116" s="286">
        <f t="shared" si="29"/>
        <v>5687.16</v>
      </c>
      <c r="H116" s="287">
        <f t="shared" si="25"/>
        <v>18098</v>
      </c>
      <c r="I116" s="295"/>
      <c r="J116" s="289"/>
      <c r="K116" s="289"/>
      <c r="L116" s="290">
        <f t="shared" si="30"/>
        <v>-5687.16</v>
      </c>
      <c r="M116" s="290">
        <v>0</v>
      </c>
      <c r="N116" s="303"/>
      <c r="O116" s="301"/>
      <c r="P116" s="301"/>
      <c r="Q116" s="301"/>
      <c r="R116" s="301"/>
      <c r="S116" s="301"/>
      <c r="T116" s="301"/>
      <c r="U116" s="301"/>
      <c r="V116" s="301"/>
      <c r="W116" s="304"/>
      <c r="X116" s="301"/>
      <c r="Y116" s="301"/>
      <c r="Z116" s="301"/>
      <c r="AA116" s="301"/>
      <c r="AB116" s="301"/>
      <c r="AC116" s="301"/>
      <c r="AD116" s="301"/>
      <c r="AE116" s="301"/>
      <c r="AF116" s="292">
        <v>5304.2</v>
      </c>
      <c r="AG116" s="292">
        <v>207.96000000000004</v>
      </c>
      <c r="AH116" s="286">
        <v>175</v>
      </c>
      <c r="AI116" s="286">
        <f t="shared" ref="AI116:AI152" si="33">AF116+AG116+AH116</f>
        <v>5687.16</v>
      </c>
      <c r="AJ116" s="293">
        <v>43377</v>
      </c>
      <c r="AK116" s="301"/>
      <c r="AL116" s="289"/>
      <c r="AM116" s="301"/>
      <c r="AN116" s="301"/>
      <c r="AO116" s="301"/>
      <c r="AP116" s="301"/>
      <c r="AQ116" s="301"/>
      <c r="AR116" s="301"/>
      <c r="AS116" s="301"/>
    </row>
    <row r="117" spans="1:45" s="305" customFormat="1" ht="15.75" customHeight="1" thickBot="1" x14ac:dyDescent="0.3">
      <c r="A117" s="300">
        <f t="shared" si="32"/>
        <v>99</v>
      </c>
      <c r="B117" s="285" t="s">
        <v>312</v>
      </c>
      <c r="C117" s="285" t="s">
        <v>308</v>
      </c>
      <c r="D117" s="285" t="s">
        <v>686</v>
      </c>
      <c r="E117" s="285" t="s">
        <v>313</v>
      </c>
      <c r="F117" s="285" t="s">
        <v>688</v>
      </c>
      <c r="G117" s="286">
        <f t="shared" si="29"/>
        <v>6112.6</v>
      </c>
      <c r="H117" s="287">
        <f t="shared" si="25"/>
        <v>18099</v>
      </c>
      <c r="I117" s="295"/>
      <c r="J117" s="289"/>
      <c r="K117" s="289"/>
      <c r="L117" s="290">
        <f t="shared" si="30"/>
        <v>-6112.6</v>
      </c>
      <c r="M117" s="290">
        <v>0</v>
      </c>
      <c r="N117" s="303"/>
      <c r="O117" s="301"/>
      <c r="P117" s="301"/>
      <c r="Q117" s="301"/>
      <c r="R117" s="301"/>
      <c r="S117" s="301"/>
      <c r="T117" s="301"/>
      <c r="U117" s="301"/>
      <c r="V117" s="301"/>
      <c r="W117" s="304"/>
      <c r="X117" s="301"/>
      <c r="Y117" s="301"/>
      <c r="Z117" s="301"/>
      <c r="AA117" s="301"/>
      <c r="AB117" s="301"/>
      <c r="AC117" s="301"/>
      <c r="AD117" s="301"/>
      <c r="AE117" s="301"/>
      <c r="AF117" s="292">
        <v>5937.6</v>
      </c>
      <c r="AG117" s="292">
        <v>0</v>
      </c>
      <c r="AH117" s="286">
        <v>175</v>
      </c>
      <c r="AI117" s="286">
        <f t="shared" si="33"/>
        <v>6112.6</v>
      </c>
      <c r="AJ117" s="293">
        <v>43377</v>
      </c>
      <c r="AK117" s="301"/>
      <c r="AL117" s="289"/>
      <c r="AM117" s="301"/>
      <c r="AN117" s="301"/>
      <c r="AO117" s="301"/>
      <c r="AP117" s="301"/>
      <c r="AQ117" s="301"/>
      <c r="AR117" s="301"/>
      <c r="AS117" s="301"/>
    </row>
    <row r="118" spans="1:45" s="305" customFormat="1" ht="15.75" customHeight="1" thickBot="1" x14ac:dyDescent="0.3">
      <c r="A118" s="300">
        <f t="shared" si="32"/>
        <v>100</v>
      </c>
      <c r="B118" s="285" t="s">
        <v>314</v>
      </c>
      <c r="C118" s="285" t="s">
        <v>308</v>
      </c>
      <c r="D118" s="285" t="s">
        <v>686</v>
      </c>
      <c r="E118" s="285" t="s">
        <v>315</v>
      </c>
      <c r="F118" s="285" t="s">
        <v>689</v>
      </c>
      <c r="G118" s="286">
        <f t="shared" si="29"/>
        <v>21358.23</v>
      </c>
      <c r="H118" s="287">
        <f t="shared" si="25"/>
        <v>18100</v>
      </c>
      <c r="I118" s="311"/>
      <c r="J118" s="301"/>
      <c r="K118" s="301"/>
      <c r="L118" s="290">
        <f t="shared" si="30"/>
        <v>-21358.23</v>
      </c>
      <c r="M118" s="290">
        <v>0</v>
      </c>
      <c r="N118" s="303"/>
      <c r="O118" s="301"/>
      <c r="P118" s="301"/>
      <c r="Q118" s="301"/>
      <c r="R118" s="301"/>
      <c r="S118" s="301"/>
      <c r="T118" s="301"/>
      <c r="U118" s="301"/>
      <c r="V118" s="301"/>
      <c r="W118" s="304"/>
      <c r="X118" s="301"/>
      <c r="Y118" s="301"/>
      <c r="Z118" s="301"/>
      <c r="AA118" s="301"/>
      <c r="AB118" s="301"/>
      <c r="AC118" s="301"/>
      <c r="AD118" s="301"/>
      <c r="AE118" s="301"/>
      <c r="AF118" s="292">
        <v>21165.19</v>
      </c>
      <c r="AG118" s="292">
        <v>18.040000000000873</v>
      </c>
      <c r="AH118" s="286">
        <v>175</v>
      </c>
      <c r="AI118" s="286">
        <f t="shared" si="33"/>
        <v>21358.23</v>
      </c>
      <c r="AJ118" s="293">
        <v>43377</v>
      </c>
      <c r="AK118" s="301"/>
      <c r="AL118" s="289"/>
      <c r="AM118" s="301"/>
      <c r="AN118" s="301"/>
      <c r="AO118" s="301"/>
      <c r="AP118" s="301"/>
      <c r="AQ118" s="301"/>
      <c r="AR118" s="301"/>
      <c r="AS118" s="301"/>
    </row>
    <row r="119" spans="1:45" s="305" customFormat="1" ht="15.75" customHeight="1" thickBot="1" x14ac:dyDescent="0.3">
      <c r="A119" s="300">
        <f t="shared" si="32"/>
        <v>101</v>
      </c>
      <c r="B119" s="285" t="s">
        <v>316</v>
      </c>
      <c r="C119" s="285" t="s">
        <v>308</v>
      </c>
      <c r="D119" s="285" t="s">
        <v>686</v>
      </c>
      <c r="E119" s="285" t="s">
        <v>317</v>
      </c>
      <c r="F119" s="285" t="s">
        <v>672</v>
      </c>
      <c r="G119" s="286">
        <f t="shared" si="29"/>
        <v>22609.59</v>
      </c>
      <c r="H119" s="287">
        <f t="shared" si="25"/>
        <v>18101</v>
      </c>
      <c r="I119" s="295"/>
      <c r="J119" s="301"/>
      <c r="K119" s="301"/>
      <c r="L119" s="290">
        <f t="shared" si="30"/>
        <v>-22609.59</v>
      </c>
      <c r="M119" s="290">
        <v>0</v>
      </c>
      <c r="N119" s="303"/>
      <c r="O119" s="301"/>
      <c r="P119" s="301"/>
      <c r="Q119" s="301"/>
      <c r="R119" s="301"/>
      <c r="S119" s="301"/>
      <c r="T119" s="301"/>
      <c r="U119" s="301"/>
      <c r="V119" s="301"/>
      <c r="W119" s="304"/>
      <c r="X119" s="301"/>
      <c r="Y119" s="301"/>
      <c r="Z119" s="301"/>
      <c r="AA119" s="301"/>
      <c r="AB119" s="301"/>
      <c r="AC119" s="301"/>
      <c r="AD119" s="301"/>
      <c r="AE119" s="301"/>
      <c r="AF119" s="292">
        <v>22387.91</v>
      </c>
      <c r="AG119" s="292">
        <v>46.680000000000291</v>
      </c>
      <c r="AH119" s="286">
        <v>175</v>
      </c>
      <c r="AI119" s="286">
        <f t="shared" si="33"/>
        <v>22609.59</v>
      </c>
      <c r="AJ119" s="293">
        <v>43377</v>
      </c>
      <c r="AK119" s="301"/>
      <c r="AL119" s="289"/>
      <c r="AM119" s="301"/>
      <c r="AN119" s="301"/>
      <c r="AO119" s="301"/>
      <c r="AP119" s="301"/>
      <c r="AQ119" s="301"/>
      <c r="AR119" s="301"/>
      <c r="AS119" s="301"/>
    </row>
    <row r="120" spans="1:45" s="305" customFormat="1" ht="15.75" customHeight="1" thickBot="1" x14ac:dyDescent="0.3">
      <c r="A120" s="300">
        <f t="shared" si="32"/>
        <v>102</v>
      </c>
      <c r="B120" s="285" t="s">
        <v>318</v>
      </c>
      <c r="C120" s="285" t="s">
        <v>308</v>
      </c>
      <c r="D120" s="285" t="s">
        <v>686</v>
      </c>
      <c r="E120" s="285" t="s">
        <v>319</v>
      </c>
      <c r="F120" s="285" t="s">
        <v>672</v>
      </c>
      <c r="G120" s="286">
        <f t="shared" si="29"/>
        <v>9029.7099999999991</v>
      </c>
      <c r="H120" s="287">
        <f t="shared" si="25"/>
        <v>18102</v>
      </c>
      <c r="I120" s="295"/>
      <c r="J120" s="301"/>
      <c r="K120" s="301"/>
      <c r="L120" s="290">
        <f t="shared" si="30"/>
        <v>-9029.7099999999991</v>
      </c>
      <c r="M120" s="290">
        <v>0</v>
      </c>
      <c r="N120" s="303"/>
      <c r="O120" s="301"/>
      <c r="P120" s="301"/>
      <c r="Q120" s="301"/>
      <c r="R120" s="301"/>
      <c r="S120" s="301"/>
      <c r="T120" s="301"/>
      <c r="U120" s="301"/>
      <c r="V120" s="301"/>
      <c r="W120" s="304"/>
      <c r="X120" s="309"/>
      <c r="Y120" s="301"/>
      <c r="Z120" s="301"/>
      <c r="AA120" s="301"/>
      <c r="AB120" s="309"/>
      <c r="AC120" s="301"/>
      <c r="AD120" s="301"/>
      <c r="AE120" s="301"/>
      <c r="AF120" s="292">
        <v>8837.73</v>
      </c>
      <c r="AG120" s="292">
        <v>16.979999999999563</v>
      </c>
      <c r="AH120" s="286">
        <v>175</v>
      </c>
      <c r="AI120" s="286">
        <f t="shared" si="33"/>
        <v>9029.7099999999991</v>
      </c>
      <c r="AJ120" s="293">
        <v>43377</v>
      </c>
      <c r="AK120" s="301"/>
      <c r="AL120" s="289"/>
      <c r="AM120" s="301"/>
      <c r="AN120" s="301"/>
      <c r="AO120" s="301"/>
      <c r="AP120" s="301"/>
      <c r="AQ120" s="301"/>
      <c r="AR120" s="301"/>
      <c r="AS120" s="301"/>
    </row>
    <row r="121" spans="1:45" s="305" customFormat="1" ht="15.75" customHeight="1" thickBot="1" x14ac:dyDescent="0.3">
      <c r="A121" s="300">
        <f t="shared" si="32"/>
        <v>103</v>
      </c>
      <c r="B121" s="285" t="s">
        <v>320</v>
      </c>
      <c r="C121" s="285" t="s">
        <v>308</v>
      </c>
      <c r="D121" s="285" t="s">
        <v>686</v>
      </c>
      <c r="E121" s="285" t="s">
        <v>321</v>
      </c>
      <c r="F121" s="285" t="s">
        <v>672</v>
      </c>
      <c r="G121" s="286">
        <f t="shared" si="29"/>
        <v>10662.48</v>
      </c>
      <c r="H121" s="287">
        <f t="shared" si="25"/>
        <v>18103</v>
      </c>
      <c r="I121" s="295"/>
      <c r="J121" s="307"/>
      <c r="K121" s="301"/>
      <c r="L121" s="290">
        <f t="shared" si="30"/>
        <v>-10662.48</v>
      </c>
      <c r="M121" s="290">
        <v>0</v>
      </c>
      <c r="N121" s="303"/>
      <c r="O121" s="301"/>
      <c r="P121" s="301"/>
      <c r="Q121" s="301"/>
      <c r="R121" s="301"/>
      <c r="S121" s="301"/>
      <c r="T121" s="301"/>
      <c r="U121" s="301"/>
      <c r="V121" s="301"/>
      <c r="W121" s="304"/>
      <c r="X121" s="309"/>
      <c r="Y121" s="301"/>
      <c r="Z121" s="301"/>
      <c r="AA121" s="301"/>
      <c r="AB121" s="309"/>
      <c r="AC121" s="301"/>
      <c r="AD121" s="301"/>
      <c r="AE121" s="301"/>
      <c r="AF121" s="292">
        <v>10436.549999999999</v>
      </c>
      <c r="AG121" s="292">
        <v>50.930000000000291</v>
      </c>
      <c r="AH121" s="286">
        <v>175</v>
      </c>
      <c r="AI121" s="286">
        <f t="shared" si="33"/>
        <v>10662.48</v>
      </c>
      <c r="AJ121" s="293">
        <v>43377</v>
      </c>
      <c r="AK121" s="301"/>
      <c r="AL121" s="289"/>
      <c r="AM121" s="301"/>
      <c r="AN121" s="301"/>
      <c r="AO121" s="301"/>
      <c r="AP121" s="301"/>
      <c r="AQ121" s="301"/>
      <c r="AR121" s="301"/>
      <c r="AS121" s="301"/>
    </row>
    <row r="122" spans="1:45" s="88" customFormat="1" ht="15.75" customHeight="1" thickBot="1" x14ac:dyDescent="0.3">
      <c r="A122" s="187">
        <f t="shared" si="32"/>
        <v>104</v>
      </c>
      <c r="B122" s="133" t="s">
        <v>322</v>
      </c>
      <c r="C122" s="133" t="s">
        <v>323</v>
      </c>
      <c r="D122" s="133" t="s">
        <v>690</v>
      </c>
      <c r="E122" s="133" t="s">
        <v>324</v>
      </c>
      <c r="F122" s="133" t="s">
        <v>691</v>
      </c>
      <c r="G122" s="135"/>
      <c r="H122" s="136">
        <f t="shared" si="25"/>
        <v>18104</v>
      </c>
      <c r="I122" s="137"/>
      <c r="J122" s="139"/>
      <c r="K122" s="139"/>
      <c r="L122" s="140">
        <f t="shared" si="30"/>
        <v>0</v>
      </c>
      <c r="M122" s="140"/>
      <c r="N122" s="182"/>
      <c r="O122" s="139"/>
      <c r="P122" s="139"/>
      <c r="Q122" s="139"/>
      <c r="R122" s="139"/>
      <c r="S122" s="139"/>
      <c r="T122" s="139"/>
      <c r="U122" s="139"/>
      <c r="V122" s="139"/>
      <c r="W122" s="183"/>
      <c r="X122" s="139"/>
      <c r="Y122" s="139"/>
      <c r="Z122" s="139"/>
      <c r="AA122" s="139"/>
      <c r="AB122" s="139"/>
      <c r="AC122" s="139"/>
      <c r="AD122" s="139"/>
      <c r="AE122" s="139"/>
      <c r="AF122" s="183"/>
      <c r="AG122" s="183"/>
      <c r="AH122" s="135">
        <v>175</v>
      </c>
      <c r="AI122" s="135">
        <f t="shared" si="33"/>
        <v>175</v>
      </c>
      <c r="AJ122" s="143">
        <v>43377</v>
      </c>
      <c r="AK122" s="139"/>
      <c r="AL122" s="142"/>
      <c r="AM122" s="139"/>
      <c r="AN122" s="139"/>
      <c r="AO122" s="139"/>
      <c r="AP122" s="139"/>
      <c r="AQ122" s="139"/>
      <c r="AR122" s="139"/>
      <c r="AS122" s="139"/>
    </row>
    <row r="123" spans="1:45" s="88" customFormat="1" ht="15.75" customHeight="1" thickBot="1" x14ac:dyDescent="0.3">
      <c r="A123" s="187">
        <f t="shared" si="32"/>
        <v>105</v>
      </c>
      <c r="B123" s="133" t="s">
        <v>325</v>
      </c>
      <c r="C123" s="133" t="s">
        <v>107</v>
      </c>
      <c r="D123" s="133" t="s">
        <v>559</v>
      </c>
      <c r="E123" s="133" t="s">
        <v>326</v>
      </c>
      <c r="F123" s="133" t="s">
        <v>692</v>
      </c>
      <c r="G123" s="135">
        <f t="shared" si="29"/>
        <v>11858.74</v>
      </c>
      <c r="H123" s="136">
        <f t="shared" si="25"/>
        <v>18105</v>
      </c>
      <c r="I123" s="137"/>
      <c r="J123" s="139"/>
      <c r="K123" s="139"/>
      <c r="L123" s="140">
        <v>0</v>
      </c>
      <c r="M123" s="140"/>
      <c r="N123" s="182"/>
      <c r="O123" s="139"/>
      <c r="P123" s="139"/>
      <c r="Q123" s="139"/>
      <c r="R123" s="139"/>
      <c r="S123" s="139"/>
      <c r="T123" s="139"/>
      <c r="U123" s="139"/>
      <c r="V123" s="139"/>
      <c r="W123" s="183"/>
      <c r="X123" s="139"/>
      <c r="Y123" s="139"/>
      <c r="Z123" s="139"/>
      <c r="AA123" s="139"/>
      <c r="AB123" s="139"/>
      <c r="AC123" s="139"/>
      <c r="AD123" s="139"/>
      <c r="AE123" s="139"/>
      <c r="AF123" s="189">
        <v>9646.7199999999993</v>
      </c>
      <c r="AG123" s="189">
        <v>2037.0200000000004</v>
      </c>
      <c r="AH123" s="135">
        <v>175</v>
      </c>
      <c r="AI123" s="135">
        <f t="shared" si="33"/>
        <v>11858.74</v>
      </c>
      <c r="AJ123" s="143">
        <v>43377</v>
      </c>
      <c r="AK123" s="139"/>
      <c r="AL123" s="142"/>
      <c r="AM123" s="139"/>
      <c r="AN123" s="139"/>
      <c r="AO123" s="139"/>
      <c r="AP123" s="139"/>
      <c r="AQ123" s="139"/>
      <c r="AR123" s="139"/>
      <c r="AS123" s="139"/>
    </row>
    <row r="124" spans="1:45" s="88" customFormat="1" ht="15.75" customHeight="1" thickBot="1" x14ac:dyDescent="0.3">
      <c r="A124" s="187">
        <f t="shared" si="32"/>
        <v>106</v>
      </c>
      <c r="B124" s="133" t="s">
        <v>327</v>
      </c>
      <c r="C124" s="133" t="s">
        <v>328</v>
      </c>
      <c r="D124" s="133" t="s">
        <v>693</v>
      </c>
      <c r="E124" s="133" t="s">
        <v>329</v>
      </c>
      <c r="F124" s="133" t="s">
        <v>694</v>
      </c>
      <c r="G124" s="135">
        <f t="shared" si="29"/>
        <v>7880.2</v>
      </c>
      <c r="H124" s="136">
        <f t="shared" si="25"/>
        <v>18106</v>
      </c>
      <c r="I124" s="137"/>
      <c r="J124" s="139"/>
      <c r="K124" s="139"/>
      <c r="L124" s="140"/>
      <c r="M124" s="140"/>
      <c r="N124" s="182"/>
      <c r="O124" s="139"/>
      <c r="P124" s="139"/>
      <c r="Q124" s="139"/>
      <c r="R124" s="139"/>
      <c r="S124" s="139"/>
      <c r="T124" s="139"/>
      <c r="U124" s="139"/>
      <c r="V124" s="139"/>
      <c r="W124" s="183"/>
      <c r="X124" s="139"/>
      <c r="Y124" s="139"/>
      <c r="Z124" s="139"/>
      <c r="AA124" s="139"/>
      <c r="AB124" s="139"/>
      <c r="AC124" s="139"/>
      <c r="AD124" s="139"/>
      <c r="AE124" s="139"/>
      <c r="AF124" s="189">
        <v>6293.14</v>
      </c>
      <c r="AG124" s="189">
        <v>1412.0599999999995</v>
      </c>
      <c r="AH124" s="135">
        <v>175</v>
      </c>
      <c r="AI124" s="135">
        <f t="shared" si="33"/>
        <v>7880.2</v>
      </c>
      <c r="AJ124" s="143">
        <v>43377</v>
      </c>
      <c r="AK124" s="139"/>
      <c r="AL124" s="142"/>
      <c r="AM124" s="139"/>
      <c r="AN124" s="139"/>
      <c r="AO124" s="139"/>
      <c r="AP124" s="139"/>
      <c r="AQ124" s="139"/>
      <c r="AR124" s="139"/>
      <c r="AS124" s="139"/>
    </row>
    <row r="125" spans="1:45" s="88" customFormat="1" ht="21.75" customHeight="1" thickBot="1" x14ac:dyDescent="0.3">
      <c r="A125" s="187">
        <f t="shared" si="32"/>
        <v>107</v>
      </c>
      <c r="B125" s="133" t="s">
        <v>330</v>
      </c>
      <c r="C125" s="133" t="s">
        <v>331</v>
      </c>
      <c r="D125" s="133" t="s">
        <v>695</v>
      </c>
      <c r="E125" s="133" t="s">
        <v>696</v>
      </c>
      <c r="F125" s="133" t="s">
        <v>689</v>
      </c>
      <c r="G125" s="135"/>
      <c r="H125" s="136">
        <f t="shared" si="25"/>
        <v>18107</v>
      </c>
      <c r="I125" s="137"/>
      <c r="J125" s="139"/>
      <c r="K125" s="138"/>
      <c r="L125" s="140">
        <f t="shared" si="30"/>
        <v>0</v>
      </c>
      <c r="M125" s="140"/>
      <c r="N125" s="182"/>
      <c r="O125" s="139"/>
      <c r="P125" s="139"/>
      <c r="Q125" s="139"/>
      <c r="R125" s="139"/>
      <c r="S125" s="139"/>
      <c r="T125" s="139"/>
      <c r="U125" s="139"/>
      <c r="V125" s="139"/>
      <c r="W125" s="183"/>
      <c r="X125" s="139"/>
      <c r="Y125" s="139"/>
      <c r="Z125" s="139"/>
      <c r="AA125" s="139"/>
      <c r="AB125" s="139"/>
      <c r="AC125" s="139"/>
      <c r="AD125" s="139"/>
      <c r="AE125" s="139"/>
      <c r="AF125" s="183"/>
      <c r="AG125" s="183"/>
      <c r="AH125" s="135">
        <v>175</v>
      </c>
      <c r="AI125" s="135">
        <f t="shared" si="33"/>
        <v>175</v>
      </c>
      <c r="AJ125" s="143">
        <v>43377</v>
      </c>
      <c r="AK125" s="139"/>
      <c r="AL125" s="142"/>
      <c r="AM125" s="139"/>
      <c r="AN125" s="139"/>
      <c r="AO125" s="139"/>
      <c r="AP125" s="139"/>
      <c r="AQ125" s="139"/>
      <c r="AR125" s="139"/>
      <c r="AS125" s="139"/>
    </row>
    <row r="126" spans="1:45" s="305" customFormat="1" ht="15.75" customHeight="1" thickBot="1" x14ac:dyDescent="0.3">
      <c r="A126" s="300">
        <f t="shared" si="32"/>
        <v>108</v>
      </c>
      <c r="B126" s="285" t="s">
        <v>332</v>
      </c>
      <c r="C126" s="285" t="s">
        <v>308</v>
      </c>
      <c r="D126" s="285" t="s">
        <v>686</v>
      </c>
      <c r="E126" s="285" t="s">
        <v>333</v>
      </c>
      <c r="F126" s="285" t="s">
        <v>672</v>
      </c>
      <c r="G126" s="286">
        <f t="shared" si="29"/>
        <v>23206.73</v>
      </c>
      <c r="H126" s="287">
        <f t="shared" si="25"/>
        <v>18108</v>
      </c>
      <c r="I126" s="295"/>
      <c r="J126" s="307"/>
      <c r="K126" s="301"/>
      <c r="L126" s="290">
        <f t="shared" si="30"/>
        <v>-23206.73</v>
      </c>
      <c r="M126" s="290">
        <v>0</v>
      </c>
      <c r="N126" s="303"/>
      <c r="O126" s="301"/>
      <c r="P126" s="301"/>
      <c r="Q126" s="301"/>
      <c r="R126" s="301"/>
      <c r="S126" s="301"/>
      <c r="T126" s="301"/>
      <c r="U126" s="301"/>
      <c r="V126" s="301"/>
      <c r="W126" s="304"/>
      <c r="X126" s="301"/>
      <c r="Y126" s="301"/>
      <c r="Z126" s="301"/>
      <c r="AA126" s="301"/>
      <c r="AB126" s="309"/>
      <c r="AC126" s="301"/>
      <c r="AD126" s="301"/>
      <c r="AE126" s="301"/>
      <c r="AF126" s="292">
        <v>22089.56</v>
      </c>
      <c r="AG126" s="292">
        <v>942.16999999999825</v>
      </c>
      <c r="AH126" s="286">
        <v>175</v>
      </c>
      <c r="AI126" s="286">
        <f t="shared" si="33"/>
        <v>23206.73</v>
      </c>
      <c r="AJ126" s="293">
        <v>43377</v>
      </c>
      <c r="AK126" s="301"/>
      <c r="AL126" s="289"/>
      <c r="AM126" s="301"/>
      <c r="AN126" s="301"/>
      <c r="AO126" s="301"/>
      <c r="AP126" s="301"/>
      <c r="AQ126" s="301"/>
      <c r="AR126" s="301"/>
      <c r="AS126" s="301"/>
    </row>
    <row r="127" spans="1:45" s="6" customFormat="1" ht="15.75" customHeight="1" thickBot="1" x14ac:dyDescent="0.3">
      <c r="A127" s="190">
        <f t="shared" si="32"/>
        <v>109</v>
      </c>
      <c r="B127" s="119" t="s">
        <v>334</v>
      </c>
      <c r="C127" s="119" t="s">
        <v>335</v>
      </c>
      <c r="D127" s="119" t="s">
        <v>697</v>
      </c>
      <c r="E127" s="119" t="s">
        <v>336</v>
      </c>
      <c r="F127" s="119" t="s">
        <v>698</v>
      </c>
      <c r="G127" s="121">
        <f t="shared" si="29"/>
        <v>4417.29</v>
      </c>
      <c r="H127" s="136">
        <f t="shared" si="25"/>
        <v>18109</v>
      </c>
      <c r="I127" s="122" t="s">
        <v>856</v>
      </c>
      <c r="J127" s="256" t="s">
        <v>854</v>
      </c>
      <c r="K127" s="256" t="s">
        <v>855</v>
      </c>
      <c r="L127" s="124">
        <f t="shared" si="30"/>
        <v>157582.71</v>
      </c>
      <c r="M127" s="199">
        <v>162000</v>
      </c>
      <c r="N127" s="178"/>
      <c r="O127" s="145"/>
      <c r="P127" s="145"/>
      <c r="Q127" s="145"/>
      <c r="R127" s="145"/>
      <c r="S127" s="145"/>
      <c r="T127" s="145"/>
      <c r="U127" s="145"/>
      <c r="V127" s="145"/>
      <c r="W127" s="179"/>
      <c r="X127" s="145"/>
      <c r="Y127" s="145"/>
      <c r="Z127" s="145"/>
      <c r="AA127" s="145"/>
      <c r="AB127" s="145"/>
      <c r="AC127" s="145"/>
      <c r="AD127" s="145"/>
      <c r="AE127" s="145"/>
      <c r="AF127" s="128">
        <v>3270.79</v>
      </c>
      <c r="AG127" s="129">
        <v>971.5</v>
      </c>
      <c r="AH127" s="121">
        <v>175</v>
      </c>
      <c r="AI127" s="130">
        <f t="shared" si="33"/>
        <v>4417.29</v>
      </c>
      <c r="AJ127" s="131">
        <v>43377</v>
      </c>
      <c r="AK127" s="145"/>
      <c r="AL127" s="127"/>
      <c r="AM127" s="145"/>
      <c r="AN127" s="145"/>
      <c r="AO127" s="145"/>
      <c r="AP127" s="145"/>
      <c r="AQ127" s="145"/>
      <c r="AR127" s="145"/>
      <c r="AS127" s="145"/>
    </row>
    <row r="128" spans="1:45" s="88" customFormat="1" ht="15.75" customHeight="1" thickBot="1" x14ac:dyDescent="0.3">
      <c r="A128" s="187">
        <f t="shared" si="32"/>
        <v>110</v>
      </c>
      <c r="B128" s="133" t="s">
        <v>337</v>
      </c>
      <c r="C128" s="133" t="s">
        <v>297</v>
      </c>
      <c r="D128" s="133" t="s">
        <v>521</v>
      </c>
      <c r="E128" s="133" t="s">
        <v>338</v>
      </c>
      <c r="F128" s="133" t="s">
        <v>699</v>
      </c>
      <c r="G128" s="135">
        <f t="shared" si="29"/>
        <v>6871.23</v>
      </c>
      <c r="H128" s="136">
        <f t="shared" si="25"/>
        <v>18110</v>
      </c>
      <c r="I128" s="171"/>
      <c r="J128" s="138"/>
      <c r="K128" s="138"/>
      <c r="L128" s="140">
        <v>0</v>
      </c>
      <c r="M128" s="196"/>
      <c r="N128" s="182"/>
      <c r="O128" s="139"/>
      <c r="P128" s="139"/>
      <c r="Q128" s="139"/>
      <c r="R128" s="139"/>
      <c r="S128" s="139"/>
      <c r="T128" s="139"/>
      <c r="U128" s="139"/>
      <c r="V128" s="139"/>
      <c r="W128" s="183"/>
      <c r="X128" s="184"/>
      <c r="Y128" s="139"/>
      <c r="Z128" s="139"/>
      <c r="AA128" s="139"/>
      <c r="AB128" s="184"/>
      <c r="AC128" s="139"/>
      <c r="AD128" s="139"/>
      <c r="AE128" s="139"/>
      <c r="AF128" s="189">
        <v>5491.34</v>
      </c>
      <c r="AG128" s="189">
        <v>1204.8899999999994</v>
      </c>
      <c r="AH128" s="135">
        <v>175</v>
      </c>
      <c r="AI128" s="135">
        <f t="shared" si="33"/>
        <v>6871.23</v>
      </c>
      <c r="AJ128" s="143">
        <v>43377</v>
      </c>
      <c r="AK128" s="139"/>
      <c r="AL128" s="142"/>
      <c r="AM128" s="139"/>
      <c r="AN128" s="139"/>
      <c r="AO128" s="139"/>
      <c r="AP128" s="139"/>
      <c r="AQ128" s="139"/>
      <c r="AR128" s="139"/>
      <c r="AS128" s="139"/>
    </row>
    <row r="129" spans="1:45" s="6" customFormat="1" ht="15.75" customHeight="1" thickBot="1" x14ac:dyDescent="0.3">
      <c r="A129" s="190"/>
      <c r="B129" s="154" t="s">
        <v>8</v>
      </c>
      <c r="C129" s="155"/>
      <c r="D129" s="156"/>
      <c r="E129" s="157"/>
      <c r="F129" s="157"/>
      <c r="G129" s="121"/>
      <c r="H129" s="136">
        <f t="shared" si="25"/>
        <v>18000</v>
      </c>
      <c r="I129" s="144"/>
      <c r="J129" s="145"/>
      <c r="K129" s="145"/>
      <c r="L129" s="124"/>
      <c r="M129" s="125"/>
      <c r="N129" s="178"/>
      <c r="O129" s="145"/>
      <c r="P129" s="145"/>
      <c r="Q129" s="145"/>
      <c r="R129" s="145"/>
      <c r="S129" s="145"/>
      <c r="T129" s="145"/>
      <c r="U129" s="145"/>
      <c r="V129" s="145"/>
      <c r="W129" s="179"/>
      <c r="X129" s="145"/>
      <c r="Y129" s="145"/>
      <c r="Z129" s="145"/>
      <c r="AA129" s="145"/>
      <c r="AB129" s="145"/>
      <c r="AC129" s="145"/>
      <c r="AD129" s="145"/>
      <c r="AE129" s="145"/>
      <c r="AF129" s="179"/>
      <c r="AG129" s="179"/>
      <c r="AH129" s="121"/>
      <c r="AI129" s="130"/>
      <c r="AJ129" s="131"/>
      <c r="AK129" s="145"/>
      <c r="AL129" s="127"/>
      <c r="AM129" s="145"/>
      <c r="AN129" s="145"/>
      <c r="AO129" s="145"/>
      <c r="AP129" s="145"/>
      <c r="AQ129" s="145"/>
      <c r="AR129" s="145"/>
      <c r="AS129" s="145"/>
    </row>
    <row r="130" spans="1:45" s="88" customFormat="1" ht="15.75" customHeight="1" thickBot="1" x14ac:dyDescent="0.3">
      <c r="A130" s="187">
        <f>A128+1</f>
        <v>111</v>
      </c>
      <c r="B130" s="133" t="s">
        <v>339</v>
      </c>
      <c r="C130" s="133" t="s">
        <v>340</v>
      </c>
      <c r="D130" s="133" t="s">
        <v>700</v>
      </c>
      <c r="E130" s="133" t="s">
        <v>701</v>
      </c>
      <c r="F130" s="133" t="s">
        <v>702</v>
      </c>
      <c r="G130" s="135"/>
      <c r="H130" s="136">
        <f t="shared" si="25"/>
        <v>18111</v>
      </c>
      <c r="I130" s="137"/>
      <c r="J130" s="139"/>
      <c r="K130" s="138"/>
      <c r="L130" s="140">
        <f t="shared" si="30"/>
        <v>0</v>
      </c>
      <c r="M130" s="196"/>
      <c r="N130" s="182"/>
      <c r="O130" s="139"/>
      <c r="P130" s="139"/>
      <c r="Q130" s="139"/>
      <c r="R130" s="139"/>
      <c r="S130" s="139"/>
      <c r="T130" s="139"/>
      <c r="U130" s="139"/>
      <c r="V130" s="139"/>
      <c r="W130" s="183"/>
      <c r="X130" s="184"/>
      <c r="Y130" s="139"/>
      <c r="Z130" s="139"/>
      <c r="AA130" s="139"/>
      <c r="AB130" s="184"/>
      <c r="AC130" s="139"/>
      <c r="AD130" s="139"/>
      <c r="AE130" s="139"/>
      <c r="AF130" s="189">
        <v>116.11000000000001</v>
      </c>
      <c r="AG130" s="189">
        <v>32.449999999999989</v>
      </c>
      <c r="AH130" s="135">
        <v>175</v>
      </c>
      <c r="AI130" s="135">
        <f t="shared" si="33"/>
        <v>323.56</v>
      </c>
      <c r="AJ130" s="143">
        <v>43377</v>
      </c>
      <c r="AK130" s="139"/>
      <c r="AL130" s="142"/>
      <c r="AM130" s="139"/>
      <c r="AN130" s="139"/>
      <c r="AO130" s="139"/>
      <c r="AP130" s="139"/>
      <c r="AQ130" s="139"/>
      <c r="AR130" s="139"/>
      <c r="AS130" s="139"/>
    </row>
    <row r="131" spans="1:45" s="75" customFormat="1" ht="22.5" customHeight="1" thickBot="1" x14ac:dyDescent="0.3">
      <c r="A131" s="186">
        <f t="shared" si="32"/>
        <v>112</v>
      </c>
      <c r="B131" s="119" t="s">
        <v>341</v>
      </c>
      <c r="C131" s="119" t="s">
        <v>342</v>
      </c>
      <c r="D131" s="119" t="s">
        <v>703</v>
      </c>
      <c r="E131" s="119" t="s">
        <v>823</v>
      </c>
      <c r="F131" s="119" t="s">
        <v>704</v>
      </c>
      <c r="G131" s="121">
        <f t="shared" si="29"/>
        <v>2543.91</v>
      </c>
      <c r="H131" s="136">
        <f t="shared" si="25"/>
        <v>18112</v>
      </c>
      <c r="I131" s="220" t="s">
        <v>856</v>
      </c>
      <c r="J131" s="201" t="s">
        <v>854</v>
      </c>
      <c r="K131" s="258" t="s">
        <v>855</v>
      </c>
      <c r="L131" s="124">
        <f t="shared" si="30"/>
        <v>18456.09</v>
      </c>
      <c r="M131" s="200">
        <v>21000</v>
      </c>
      <c r="N131" s="175"/>
      <c r="O131" s="164"/>
      <c r="P131" s="164"/>
      <c r="Q131" s="164"/>
      <c r="R131" s="164"/>
      <c r="S131" s="164"/>
      <c r="T131" s="164"/>
      <c r="U131" s="164"/>
      <c r="V131" s="164"/>
      <c r="W131" s="176"/>
      <c r="X131" s="180"/>
      <c r="Y131" s="164"/>
      <c r="Z131" s="164"/>
      <c r="AA131" s="164"/>
      <c r="AB131" s="180"/>
      <c r="AC131" s="164"/>
      <c r="AD131" s="164"/>
      <c r="AE131" s="164"/>
      <c r="AF131" s="128">
        <v>1837.87</v>
      </c>
      <c r="AG131" s="128">
        <v>531.04</v>
      </c>
      <c r="AH131" s="152">
        <v>175</v>
      </c>
      <c r="AI131" s="130">
        <f t="shared" si="33"/>
        <v>2543.91</v>
      </c>
      <c r="AJ131" s="131">
        <v>43377</v>
      </c>
      <c r="AK131" s="164"/>
      <c r="AL131" s="148"/>
      <c r="AM131" s="164"/>
      <c r="AN131" s="164"/>
      <c r="AO131" s="164"/>
      <c r="AP131" s="164"/>
      <c r="AQ131" s="164"/>
      <c r="AR131" s="164"/>
      <c r="AS131" s="164"/>
    </row>
    <row r="132" spans="1:45" s="88" customFormat="1" ht="21.75" customHeight="1" thickBot="1" x14ac:dyDescent="0.3">
      <c r="A132" s="187">
        <f t="shared" si="32"/>
        <v>113</v>
      </c>
      <c r="B132" s="133" t="s">
        <v>343</v>
      </c>
      <c r="C132" s="133" t="s">
        <v>344</v>
      </c>
      <c r="D132" s="133" t="s">
        <v>705</v>
      </c>
      <c r="E132" s="133" t="s">
        <v>706</v>
      </c>
      <c r="F132" s="133" t="s">
        <v>707</v>
      </c>
      <c r="G132" s="135">
        <f t="shared" si="29"/>
        <v>1088.31</v>
      </c>
      <c r="H132" s="136">
        <f t="shared" si="25"/>
        <v>18113</v>
      </c>
      <c r="I132" s="222"/>
      <c r="J132" s="139"/>
      <c r="K132" s="139"/>
      <c r="L132" s="140"/>
      <c r="M132" s="196"/>
      <c r="N132" s="182"/>
      <c r="O132" s="139"/>
      <c r="P132" s="139"/>
      <c r="Q132" s="139"/>
      <c r="R132" s="139"/>
      <c r="S132" s="139"/>
      <c r="T132" s="139"/>
      <c r="U132" s="139"/>
      <c r="V132" s="139"/>
      <c r="W132" s="183"/>
      <c r="X132" s="139"/>
      <c r="Y132" s="139"/>
      <c r="Z132" s="139"/>
      <c r="AA132" s="139"/>
      <c r="AB132" s="139"/>
      <c r="AC132" s="139"/>
      <c r="AD132" s="139"/>
      <c r="AE132" s="139"/>
      <c r="AF132" s="189">
        <v>706.77</v>
      </c>
      <c r="AG132" s="189">
        <v>206.53999999999996</v>
      </c>
      <c r="AH132" s="135">
        <v>175</v>
      </c>
      <c r="AI132" s="135">
        <f t="shared" si="33"/>
        <v>1088.31</v>
      </c>
      <c r="AJ132" s="143">
        <v>43377</v>
      </c>
      <c r="AK132" s="139"/>
      <c r="AL132" s="142"/>
      <c r="AM132" s="139"/>
      <c r="AN132" s="139"/>
      <c r="AO132" s="139"/>
      <c r="AP132" s="139"/>
      <c r="AQ132" s="139"/>
      <c r="AR132" s="139"/>
      <c r="AS132" s="139"/>
    </row>
    <row r="133" spans="1:45" s="305" customFormat="1" ht="24" customHeight="1" thickBot="1" x14ac:dyDescent="0.3">
      <c r="A133" s="300">
        <f t="shared" si="32"/>
        <v>114</v>
      </c>
      <c r="B133" s="285" t="s">
        <v>345</v>
      </c>
      <c r="C133" s="285" t="s">
        <v>346</v>
      </c>
      <c r="D133" s="285" t="s">
        <v>708</v>
      </c>
      <c r="E133" s="285" t="s">
        <v>347</v>
      </c>
      <c r="F133" s="285" t="s">
        <v>709</v>
      </c>
      <c r="G133" s="286">
        <f t="shared" si="29"/>
        <v>67354.86</v>
      </c>
      <c r="H133" s="287">
        <f t="shared" si="25"/>
        <v>18114</v>
      </c>
      <c r="I133" s="295"/>
      <c r="J133" s="301"/>
      <c r="K133" s="301"/>
      <c r="L133" s="290">
        <f t="shared" si="30"/>
        <v>-67354.86</v>
      </c>
      <c r="M133" s="302">
        <v>0</v>
      </c>
      <c r="N133" s="303"/>
      <c r="O133" s="301"/>
      <c r="P133" s="301"/>
      <c r="Q133" s="301"/>
      <c r="R133" s="301"/>
      <c r="S133" s="301"/>
      <c r="T133" s="301"/>
      <c r="U133" s="301"/>
      <c r="V133" s="301"/>
      <c r="W133" s="304"/>
      <c r="X133" s="301"/>
      <c r="Y133" s="301"/>
      <c r="Z133" s="301"/>
      <c r="AA133" s="301"/>
      <c r="AB133" s="301"/>
      <c r="AC133" s="301"/>
      <c r="AD133" s="301"/>
      <c r="AE133" s="301"/>
      <c r="AF133" s="292">
        <v>65124.58</v>
      </c>
      <c r="AG133" s="299">
        <v>2055.2799999999988</v>
      </c>
      <c r="AH133" s="286">
        <v>175</v>
      </c>
      <c r="AI133" s="286">
        <f t="shared" si="33"/>
        <v>67354.86</v>
      </c>
      <c r="AJ133" s="293">
        <v>43377</v>
      </c>
      <c r="AK133" s="301"/>
      <c r="AL133" s="289"/>
      <c r="AM133" s="301"/>
      <c r="AN133" s="301"/>
      <c r="AO133" s="301"/>
      <c r="AP133" s="301"/>
      <c r="AQ133" s="301"/>
      <c r="AR133" s="301"/>
      <c r="AS133" s="301"/>
    </row>
    <row r="134" spans="1:45" s="6" customFormat="1" ht="15.75" customHeight="1" thickBot="1" x14ac:dyDescent="0.3">
      <c r="A134" s="190"/>
      <c r="B134" s="154" t="s">
        <v>9</v>
      </c>
      <c r="C134" s="155"/>
      <c r="D134" s="156"/>
      <c r="E134" s="157"/>
      <c r="F134" s="157"/>
      <c r="G134" s="121"/>
      <c r="H134" s="136">
        <f t="shared" si="25"/>
        <v>18000</v>
      </c>
      <c r="I134" s="144"/>
      <c r="J134" s="145"/>
      <c r="K134" s="145"/>
      <c r="L134" s="124"/>
      <c r="M134" s="125"/>
      <c r="N134" s="178"/>
      <c r="O134" s="145"/>
      <c r="P134" s="145"/>
      <c r="Q134" s="145"/>
      <c r="R134" s="145"/>
      <c r="S134" s="145"/>
      <c r="T134" s="145"/>
      <c r="U134" s="145"/>
      <c r="V134" s="145"/>
      <c r="W134" s="179"/>
      <c r="X134" s="145"/>
      <c r="Y134" s="145"/>
      <c r="Z134" s="145"/>
      <c r="AA134" s="145"/>
      <c r="AB134" s="145"/>
      <c r="AC134" s="145"/>
      <c r="AD134" s="145"/>
      <c r="AE134" s="145"/>
      <c r="AF134" s="179"/>
      <c r="AG134" s="179"/>
      <c r="AH134" s="121"/>
      <c r="AI134" s="130"/>
      <c r="AJ134" s="131"/>
      <c r="AK134" s="145"/>
      <c r="AL134" s="127"/>
      <c r="AM134" s="145"/>
      <c r="AN134" s="145"/>
      <c r="AO134" s="145"/>
      <c r="AP134" s="145"/>
      <c r="AQ134" s="145"/>
      <c r="AR134" s="145"/>
      <c r="AS134" s="145"/>
    </row>
    <row r="135" spans="1:45" s="88" customFormat="1" ht="23.25" customHeight="1" thickBot="1" x14ac:dyDescent="0.3">
      <c r="A135" s="187">
        <f>A133+1</f>
        <v>115</v>
      </c>
      <c r="B135" s="133" t="s">
        <v>348</v>
      </c>
      <c r="C135" s="133" t="s">
        <v>349</v>
      </c>
      <c r="D135" s="133" t="s">
        <v>710</v>
      </c>
      <c r="E135" s="133" t="s">
        <v>350</v>
      </c>
      <c r="F135" s="133" t="s">
        <v>711</v>
      </c>
      <c r="G135" s="135"/>
      <c r="H135" s="136">
        <f t="shared" si="25"/>
        <v>18115</v>
      </c>
      <c r="I135" s="137"/>
      <c r="J135" s="138"/>
      <c r="K135" s="138"/>
      <c r="L135" s="140">
        <f t="shared" si="30"/>
        <v>0</v>
      </c>
      <c r="M135" s="196"/>
      <c r="N135" s="182"/>
      <c r="O135" s="139"/>
      <c r="P135" s="139"/>
      <c r="Q135" s="139"/>
      <c r="R135" s="139"/>
      <c r="S135" s="139"/>
      <c r="T135" s="139"/>
      <c r="U135" s="139"/>
      <c r="V135" s="139"/>
      <c r="W135" s="183"/>
      <c r="X135" s="184"/>
      <c r="Y135" s="139"/>
      <c r="Z135" s="139"/>
      <c r="AA135" s="139"/>
      <c r="AB135" s="139"/>
      <c r="AC135" s="139"/>
      <c r="AD135" s="139"/>
      <c r="AE135" s="139"/>
      <c r="AF135" s="183"/>
      <c r="AG135" s="183"/>
      <c r="AH135" s="135">
        <v>175</v>
      </c>
      <c r="AI135" s="135">
        <f t="shared" si="33"/>
        <v>175</v>
      </c>
      <c r="AJ135" s="143">
        <v>43377</v>
      </c>
      <c r="AK135" s="139"/>
      <c r="AL135" s="142"/>
      <c r="AM135" s="139"/>
      <c r="AN135" s="139"/>
      <c r="AO135" s="139"/>
      <c r="AP135" s="139"/>
      <c r="AQ135" s="139"/>
      <c r="AR135" s="139"/>
      <c r="AS135" s="139"/>
    </row>
    <row r="136" spans="1:45" s="88" customFormat="1" ht="15.75" customHeight="1" thickBot="1" x14ac:dyDescent="0.3">
      <c r="A136" s="187">
        <f t="shared" si="32"/>
        <v>116</v>
      </c>
      <c r="B136" s="133" t="s">
        <v>351</v>
      </c>
      <c r="C136" s="133" t="s">
        <v>352</v>
      </c>
      <c r="D136" s="133" t="s">
        <v>712</v>
      </c>
      <c r="E136" s="133" t="s">
        <v>353</v>
      </c>
      <c r="F136" s="133" t="s">
        <v>713</v>
      </c>
      <c r="G136" s="135">
        <f t="shared" si="29"/>
        <v>241.2</v>
      </c>
      <c r="H136" s="136">
        <f t="shared" si="25"/>
        <v>18116</v>
      </c>
      <c r="I136" s="171"/>
      <c r="J136" s="138"/>
      <c r="K136" s="138"/>
      <c r="L136" s="140">
        <v>0</v>
      </c>
      <c r="M136" s="196"/>
      <c r="N136" s="182"/>
      <c r="O136" s="139"/>
      <c r="P136" s="139"/>
      <c r="Q136" s="139"/>
      <c r="R136" s="139"/>
      <c r="S136" s="139"/>
      <c r="T136" s="139"/>
      <c r="U136" s="139"/>
      <c r="V136" s="139"/>
      <c r="W136" s="183"/>
      <c r="X136" s="139"/>
      <c r="Y136" s="139"/>
      <c r="Z136" s="139"/>
      <c r="AA136" s="139"/>
      <c r="AB136" s="139"/>
      <c r="AC136" s="139"/>
      <c r="AD136" s="139"/>
      <c r="AE136" s="139"/>
      <c r="AF136" s="189">
        <v>66.199999999999989</v>
      </c>
      <c r="AG136" s="189">
        <v>0</v>
      </c>
      <c r="AH136" s="135">
        <v>175</v>
      </c>
      <c r="AI136" s="135">
        <f t="shared" si="33"/>
        <v>241.2</v>
      </c>
      <c r="AJ136" s="143">
        <v>43377</v>
      </c>
      <c r="AK136" s="139"/>
      <c r="AL136" s="142"/>
      <c r="AM136" s="139"/>
      <c r="AN136" s="139"/>
      <c r="AO136" s="139"/>
      <c r="AP136" s="139"/>
      <c r="AQ136" s="139"/>
      <c r="AR136" s="139"/>
      <c r="AS136" s="139"/>
    </row>
    <row r="137" spans="1:45" s="88" customFormat="1" ht="15.75" customHeight="1" thickBot="1" x14ac:dyDescent="0.3">
      <c r="A137" s="187">
        <f t="shared" si="32"/>
        <v>117</v>
      </c>
      <c r="B137" s="133" t="s">
        <v>354</v>
      </c>
      <c r="C137" s="133" t="s">
        <v>355</v>
      </c>
      <c r="D137" s="133" t="s">
        <v>714</v>
      </c>
      <c r="E137" s="133" t="s">
        <v>356</v>
      </c>
      <c r="F137" s="133" t="s">
        <v>715</v>
      </c>
      <c r="G137" s="135"/>
      <c r="H137" s="136">
        <f t="shared" si="25"/>
        <v>18117</v>
      </c>
      <c r="I137" s="137"/>
      <c r="J137" s="139"/>
      <c r="K137" s="139"/>
      <c r="L137" s="140">
        <f t="shared" si="30"/>
        <v>0</v>
      </c>
      <c r="M137" s="196"/>
      <c r="N137" s="182"/>
      <c r="O137" s="139"/>
      <c r="P137" s="139"/>
      <c r="Q137" s="139"/>
      <c r="R137" s="139"/>
      <c r="S137" s="139"/>
      <c r="T137" s="139"/>
      <c r="U137" s="139"/>
      <c r="V137" s="139"/>
      <c r="W137" s="183"/>
      <c r="X137" s="184"/>
      <c r="Y137" s="139"/>
      <c r="Z137" s="139"/>
      <c r="AA137" s="139"/>
      <c r="AB137" s="184"/>
      <c r="AC137" s="139"/>
      <c r="AD137" s="139"/>
      <c r="AE137" s="139"/>
      <c r="AF137" s="183"/>
      <c r="AG137" s="183"/>
      <c r="AH137" s="135">
        <v>175</v>
      </c>
      <c r="AI137" s="135">
        <f t="shared" si="33"/>
        <v>175</v>
      </c>
      <c r="AJ137" s="143">
        <v>43377</v>
      </c>
      <c r="AK137" s="139"/>
      <c r="AL137" s="142"/>
      <c r="AM137" s="139"/>
      <c r="AN137" s="139"/>
      <c r="AO137" s="139"/>
      <c r="AP137" s="139"/>
      <c r="AQ137" s="139"/>
      <c r="AR137" s="139"/>
      <c r="AS137" s="139"/>
    </row>
    <row r="138" spans="1:45" s="88" customFormat="1" ht="15.75" customHeight="1" thickBot="1" x14ac:dyDescent="0.3">
      <c r="A138" s="187">
        <f t="shared" si="32"/>
        <v>118</v>
      </c>
      <c r="B138" s="133" t="s">
        <v>357</v>
      </c>
      <c r="C138" s="133" t="s">
        <v>358</v>
      </c>
      <c r="D138" s="133" t="s">
        <v>716</v>
      </c>
      <c r="E138" s="133" t="s">
        <v>717</v>
      </c>
      <c r="F138" s="133" t="s">
        <v>718</v>
      </c>
      <c r="G138" s="135">
        <f t="shared" si="29"/>
        <v>1543.56</v>
      </c>
      <c r="H138" s="136">
        <f t="shared" si="25"/>
        <v>18118</v>
      </c>
      <c r="I138" s="137"/>
      <c r="J138" s="139"/>
      <c r="K138" s="139"/>
      <c r="L138" s="140"/>
      <c r="M138" s="196"/>
      <c r="N138" s="182"/>
      <c r="O138" s="139"/>
      <c r="P138" s="139"/>
      <c r="Q138" s="139"/>
      <c r="R138" s="139"/>
      <c r="S138" s="139"/>
      <c r="T138" s="139"/>
      <c r="U138" s="139"/>
      <c r="V138" s="139"/>
      <c r="W138" s="183"/>
      <c r="X138" s="184"/>
      <c r="Y138" s="139"/>
      <c r="Z138" s="139"/>
      <c r="AA138" s="139"/>
      <c r="AB138" s="184"/>
      <c r="AC138" s="139"/>
      <c r="AD138" s="139"/>
      <c r="AE138" s="139"/>
      <c r="AF138" s="189">
        <v>1063.1500000000001</v>
      </c>
      <c r="AG138" s="189">
        <v>305.40999999999985</v>
      </c>
      <c r="AH138" s="135">
        <v>175</v>
      </c>
      <c r="AI138" s="135">
        <f t="shared" si="33"/>
        <v>1543.56</v>
      </c>
      <c r="AJ138" s="143">
        <v>43377</v>
      </c>
      <c r="AK138" s="139"/>
      <c r="AL138" s="142"/>
      <c r="AM138" s="139"/>
      <c r="AN138" s="139"/>
      <c r="AO138" s="139"/>
      <c r="AP138" s="139"/>
      <c r="AQ138" s="139"/>
      <c r="AR138" s="139"/>
      <c r="AS138" s="139"/>
    </row>
    <row r="139" spans="1:45" s="252" customFormat="1" ht="15.75" customHeight="1" thickBot="1" x14ac:dyDescent="0.3">
      <c r="A139" s="247">
        <f t="shared" si="32"/>
        <v>119</v>
      </c>
      <c r="B139" s="207" t="s">
        <v>359</v>
      </c>
      <c r="C139" s="207" t="s">
        <v>360</v>
      </c>
      <c r="D139" s="207" t="s">
        <v>719</v>
      </c>
      <c r="E139" s="207" t="s">
        <v>361</v>
      </c>
      <c r="F139" s="207" t="s">
        <v>720</v>
      </c>
      <c r="G139" s="208">
        <f t="shared" si="29"/>
        <v>1474.24</v>
      </c>
      <c r="H139" s="136">
        <f t="shared" si="25"/>
        <v>18119</v>
      </c>
      <c r="I139" s="209"/>
      <c r="J139" s="245"/>
      <c r="K139" s="245"/>
      <c r="L139" s="211">
        <f t="shared" si="30"/>
        <v>-1474.24</v>
      </c>
      <c r="M139" s="248"/>
      <c r="N139" s="249"/>
      <c r="O139" s="245"/>
      <c r="P139" s="245"/>
      <c r="Q139" s="245"/>
      <c r="R139" s="245"/>
      <c r="S139" s="245"/>
      <c r="T139" s="245"/>
      <c r="U139" s="245"/>
      <c r="V139" s="245"/>
      <c r="W139" s="250"/>
      <c r="X139" s="251"/>
      <c r="Y139" s="245"/>
      <c r="Z139" s="245"/>
      <c r="AA139" s="245"/>
      <c r="AB139" s="251"/>
      <c r="AC139" s="245"/>
      <c r="AD139" s="245"/>
      <c r="AE139" s="245"/>
      <c r="AF139" s="225">
        <v>988.44</v>
      </c>
      <c r="AG139" s="225">
        <v>310.79999999999995</v>
      </c>
      <c r="AH139" s="208">
        <v>175</v>
      </c>
      <c r="AI139" s="208">
        <f t="shared" si="33"/>
        <v>1474.24</v>
      </c>
      <c r="AJ139" s="214">
        <v>43377</v>
      </c>
      <c r="AK139" s="245"/>
      <c r="AL139" s="210"/>
      <c r="AM139" s="245"/>
      <c r="AN139" s="245"/>
      <c r="AO139" s="245"/>
      <c r="AP139" s="245"/>
      <c r="AQ139" s="245"/>
      <c r="AR139" s="245"/>
      <c r="AS139" s="245"/>
    </row>
    <row r="140" spans="1:45" s="6" customFormat="1" ht="15.75" customHeight="1" thickBot="1" x14ac:dyDescent="0.3">
      <c r="A140" s="190"/>
      <c r="B140" s="154" t="s">
        <v>10</v>
      </c>
      <c r="C140" s="155"/>
      <c r="D140" s="156"/>
      <c r="E140" s="157"/>
      <c r="F140" s="157"/>
      <c r="G140" s="121"/>
      <c r="H140" s="136">
        <f t="shared" ref="H140:H203" si="34">18000+A140</f>
        <v>18000</v>
      </c>
      <c r="I140" s="144"/>
      <c r="J140" s="145"/>
      <c r="K140" s="145"/>
      <c r="L140" s="124"/>
      <c r="M140" s="125"/>
      <c r="N140" s="178"/>
      <c r="O140" s="145"/>
      <c r="P140" s="145"/>
      <c r="Q140" s="145"/>
      <c r="R140" s="145"/>
      <c r="S140" s="145"/>
      <c r="T140" s="145"/>
      <c r="U140" s="145"/>
      <c r="V140" s="145"/>
      <c r="W140" s="179"/>
      <c r="X140" s="145"/>
      <c r="Y140" s="145"/>
      <c r="Z140" s="145"/>
      <c r="AA140" s="145"/>
      <c r="AB140" s="145"/>
      <c r="AC140" s="145"/>
      <c r="AD140" s="145"/>
      <c r="AE140" s="145"/>
      <c r="AF140" s="179"/>
      <c r="AG140" s="179"/>
      <c r="AH140" s="179"/>
      <c r="AI140" s="202"/>
      <c r="AJ140" s="131"/>
      <c r="AK140" s="145"/>
      <c r="AL140" s="127"/>
      <c r="AM140" s="145"/>
      <c r="AN140" s="145"/>
      <c r="AO140" s="145"/>
      <c r="AP140" s="145"/>
      <c r="AQ140" s="145"/>
      <c r="AR140" s="145"/>
      <c r="AS140" s="145"/>
    </row>
    <row r="141" spans="1:45" s="86" customFormat="1" ht="15.75" customHeight="1" thickBot="1" x14ac:dyDescent="0.25">
      <c r="A141" s="132">
        <f>A139+1</f>
        <v>120</v>
      </c>
      <c r="B141" s="133" t="s">
        <v>362</v>
      </c>
      <c r="C141" s="133" t="s">
        <v>363</v>
      </c>
      <c r="D141" s="133" t="s">
        <v>721</v>
      </c>
      <c r="E141" s="133" t="s">
        <v>722</v>
      </c>
      <c r="F141" s="133" t="s">
        <v>723</v>
      </c>
      <c r="G141" s="135"/>
      <c r="H141" s="136">
        <f t="shared" si="34"/>
        <v>18120</v>
      </c>
      <c r="I141" s="137"/>
      <c r="J141" s="139"/>
      <c r="K141" s="139"/>
      <c r="L141" s="140">
        <f t="shared" si="30"/>
        <v>0</v>
      </c>
      <c r="M141" s="203"/>
      <c r="N141" s="141"/>
      <c r="O141" s="142"/>
      <c r="P141" s="142"/>
      <c r="Q141" s="142"/>
      <c r="R141" s="142"/>
      <c r="S141" s="142"/>
      <c r="T141" s="142"/>
      <c r="U141" s="142"/>
      <c r="V141" s="142"/>
      <c r="W141" s="135"/>
      <c r="X141" s="142"/>
      <c r="Y141" s="142"/>
      <c r="Z141" s="142"/>
      <c r="AA141" s="142"/>
      <c r="AB141" s="142"/>
      <c r="AC141" s="142"/>
      <c r="AD141" s="142"/>
      <c r="AE141" s="142"/>
      <c r="AF141" s="135"/>
      <c r="AG141" s="135"/>
      <c r="AH141" s="135">
        <v>175</v>
      </c>
      <c r="AI141" s="135">
        <f t="shared" si="33"/>
        <v>175</v>
      </c>
      <c r="AJ141" s="143">
        <v>43377</v>
      </c>
      <c r="AK141" s="142"/>
      <c r="AL141" s="142"/>
      <c r="AM141" s="142"/>
      <c r="AN141" s="142"/>
      <c r="AO141" s="142"/>
      <c r="AP141" s="142"/>
      <c r="AQ141" s="142"/>
      <c r="AR141" s="142"/>
      <c r="AS141" s="142"/>
    </row>
    <row r="142" spans="1:45" s="86" customFormat="1" ht="15.75" customHeight="1" thickBot="1" x14ac:dyDescent="0.25">
      <c r="A142" s="132">
        <f t="shared" si="32"/>
        <v>121</v>
      </c>
      <c r="B142" s="133" t="s">
        <v>364</v>
      </c>
      <c r="C142" s="133" t="s">
        <v>365</v>
      </c>
      <c r="D142" s="133" t="s">
        <v>724</v>
      </c>
      <c r="E142" s="133" t="s">
        <v>366</v>
      </c>
      <c r="F142" s="133" t="s">
        <v>725</v>
      </c>
      <c r="G142" s="135">
        <f t="shared" si="29"/>
        <v>2011.6</v>
      </c>
      <c r="H142" s="136">
        <f t="shared" si="34"/>
        <v>18121</v>
      </c>
      <c r="I142" s="137"/>
      <c r="J142" s="142"/>
      <c r="K142" s="142"/>
      <c r="L142" s="140">
        <v>0</v>
      </c>
      <c r="M142" s="203"/>
      <c r="N142" s="141"/>
      <c r="O142" s="142"/>
      <c r="P142" s="142"/>
      <c r="Q142" s="142"/>
      <c r="R142" s="142"/>
      <c r="S142" s="142"/>
      <c r="T142" s="142"/>
      <c r="U142" s="142"/>
      <c r="V142" s="142"/>
      <c r="W142" s="135"/>
      <c r="X142" s="142"/>
      <c r="Y142" s="142"/>
      <c r="Z142" s="142"/>
      <c r="AA142" s="142"/>
      <c r="AB142" s="142"/>
      <c r="AC142" s="142"/>
      <c r="AD142" s="142"/>
      <c r="AE142" s="142"/>
      <c r="AF142" s="189">
        <v>1255.92</v>
      </c>
      <c r="AG142" s="189">
        <v>580.67999999999984</v>
      </c>
      <c r="AH142" s="135">
        <v>175</v>
      </c>
      <c r="AI142" s="135">
        <f t="shared" si="33"/>
        <v>2011.6</v>
      </c>
      <c r="AJ142" s="143">
        <v>43377</v>
      </c>
      <c r="AK142" s="142"/>
      <c r="AL142" s="142"/>
      <c r="AM142" s="142"/>
      <c r="AN142" s="142"/>
      <c r="AO142" s="142"/>
      <c r="AP142" s="142"/>
      <c r="AQ142" s="142"/>
      <c r="AR142" s="142"/>
      <c r="AS142" s="142"/>
    </row>
    <row r="143" spans="1:45" s="91" customFormat="1" ht="15.75" customHeight="1" thickBot="1" x14ac:dyDescent="0.25">
      <c r="A143" s="206">
        <f t="shared" si="32"/>
        <v>122</v>
      </c>
      <c r="B143" s="207" t="s">
        <v>367</v>
      </c>
      <c r="C143" s="207" t="s">
        <v>368</v>
      </c>
      <c r="D143" s="207" t="s">
        <v>726</v>
      </c>
      <c r="E143" s="207" t="s">
        <v>369</v>
      </c>
      <c r="F143" s="207" t="s">
        <v>727</v>
      </c>
      <c r="G143" s="208">
        <f t="shared" ref="G143" si="35">AI143</f>
        <v>3049.22</v>
      </c>
      <c r="H143" s="136">
        <f t="shared" si="34"/>
        <v>18122</v>
      </c>
      <c r="I143" s="209"/>
      <c r="J143" s="210"/>
      <c r="K143" s="210"/>
      <c r="L143" s="211">
        <f t="shared" ref="L143" si="36">M143-G143</f>
        <v>-3049.22</v>
      </c>
      <c r="M143" s="212"/>
      <c r="N143" s="213"/>
      <c r="O143" s="210"/>
      <c r="P143" s="210"/>
      <c r="Q143" s="210"/>
      <c r="R143" s="210"/>
      <c r="S143" s="210"/>
      <c r="T143" s="210"/>
      <c r="U143" s="210"/>
      <c r="V143" s="210"/>
      <c r="W143" s="208"/>
      <c r="X143" s="210"/>
      <c r="Y143" s="210"/>
      <c r="Z143" s="210"/>
      <c r="AA143" s="210"/>
      <c r="AB143" s="210"/>
      <c r="AC143" s="210"/>
      <c r="AD143" s="210"/>
      <c r="AE143" s="210"/>
      <c r="AF143" s="225">
        <v>2437.2199999999998</v>
      </c>
      <c r="AG143" s="225">
        <v>437</v>
      </c>
      <c r="AH143" s="208">
        <v>175</v>
      </c>
      <c r="AI143" s="208">
        <f t="shared" si="33"/>
        <v>3049.22</v>
      </c>
      <c r="AJ143" s="214">
        <v>43377</v>
      </c>
      <c r="AK143" s="210"/>
      <c r="AL143" s="210"/>
      <c r="AM143" s="210"/>
      <c r="AN143" s="210"/>
      <c r="AO143" s="210"/>
      <c r="AP143" s="210"/>
      <c r="AQ143" s="210"/>
      <c r="AR143" s="210"/>
      <c r="AS143" s="210"/>
    </row>
    <row r="144" spans="1:45" s="91" customFormat="1" ht="15.75" customHeight="1" thickBot="1" x14ac:dyDescent="0.25">
      <c r="A144" s="206">
        <f t="shared" si="32"/>
        <v>123</v>
      </c>
      <c r="B144" s="207" t="s">
        <v>370</v>
      </c>
      <c r="C144" s="207" t="s">
        <v>368</v>
      </c>
      <c r="D144" s="207" t="s">
        <v>726</v>
      </c>
      <c r="E144" s="207" t="s">
        <v>371</v>
      </c>
      <c r="F144" s="207" t="s">
        <v>728</v>
      </c>
      <c r="G144" s="208">
        <f t="shared" ref="G144:G147" si="37">AI144</f>
        <v>8104.99</v>
      </c>
      <c r="H144" s="136">
        <f t="shared" si="34"/>
        <v>18123</v>
      </c>
      <c r="I144" s="209"/>
      <c r="J144" s="210"/>
      <c r="K144" s="210"/>
      <c r="L144" s="211">
        <f t="shared" ref="L144:L147" si="38">M144-G144</f>
        <v>-8104.99</v>
      </c>
      <c r="M144" s="212"/>
      <c r="N144" s="213"/>
      <c r="O144" s="210"/>
      <c r="P144" s="210"/>
      <c r="Q144" s="210"/>
      <c r="R144" s="210"/>
      <c r="S144" s="210"/>
      <c r="T144" s="210"/>
      <c r="U144" s="210"/>
      <c r="V144" s="210"/>
      <c r="W144" s="208"/>
      <c r="X144" s="210"/>
      <c r="Y144" s="210"/>
      <c r="Z144" s="210"/>
      <c r="AA144" s="210"/>
      <c r="AB144" s="210"/>
      <c r="AC144" s="210"/>
      <c r="AD144" s="210"/>
      <c r="AE144" s="210"/>
      <c r="AF144" s="225">
        <v>6559.26</v>
      </c>
      <c r="AG144" s="225">
        <v>1370.7299999999996</v>
      </c>
      <c r="AH144" s="208">
        <v>175</v>
      </c>
      <c r="AI144" s="208">
        <f t="shared" si="33"/>
        <v>8104.99</v>
      </c>
      <c r="AJ144" s="214">
        <v>43377</v>
      </c>
      <c r="AK144" s="210"/>
      <c r="AL144" s="210"/>
      <c r="AM144" s="210"/>
      <c r="AN144" s="210"/>
      <c r="AO144" s="210"/>
      <c r="AP144" s="210"/>
      <c r="AQ144" s="210"/>
      <c r="AR144" s="210"/>
      <c r="AS144" s="210"/>
    </row>
    <row r="145" spans="1:45" s="6" customFormat="1" ht="15.75" customHeight="1" thickBot="1" x14ac:dyDescent="0.3">
      <c r="A145" s="190"/>
      <c r="B145" s="154" t="s">
        <v>11</v>
      </c>
      <c r="C145" s="155"/>
      <c r="D145" s="156"/>
      <c r="E145" s="157"/>
      <c r="F145" s="157"/>
      <c r="G145" s="121"/>
      <c r="H145" s="136">
        <f t="shared" si="34"/>
        <v>18000</v>
      </c>
      <c r="I145" s="144"/>
      <c r="J145" s="145"/>
      <c r="K145" s="145"/>
      <c r="L145" s="124"/>
      <c r="M145" s="125"/>
      <c r="N145" s="178"/>
      <c r="O145" s="145"/>
      <c r="P145" s="145"/>
      <c r="Q145" s="145"/>
      <c r="R145" s="145"/>
      <c r="S145" s="145"/>
      <c r="T145" s="145"/>
      <c r="U145" s="145"/>
      <c r="V145" s="145"/>
      <c r="W145" s="179"/>
      <c r="X145" s="145"/>
      <c r="Y145" s="145"/>
      <c r="Z145" s="145"/>
      <c r="AA145" s="145"/>
      <c r="AB145" s="145"/>
      <c r="AC145" s="145"/>
      <c r="AD145" s="145"/>
      <c r="AE145" s="145"/>
      <c r="AF145" s="179"/>
      <c r="AG145" s="179"/>
      <c r="AH145" s="179"/>
      <c r="AI145" s="202"/>
      <c r="AJ145" s="131"/>
      <c r="AK145" s="145"/>
      <c r="AL145" s="127"/>
      <c r="AM145" s="145"/>
      <c r="AN145" s="145"/>
      <c r="AO145" s="145"/>
      <c r="AP145" s="145"/>
      <c r="AQ145" s="145"/>
      <c r="AR145" s="145"/>
      <c r="AS145" s="145"/>
    </row>
    <row r="146" spans="1:45" s="86" customFormat="1" ht="15.75" customHeight="1" thickBot="1" x14ac:dyDescent="0.25">
      <c r="A146" s="132">
        <f>A144+1</f>
        <v>124</v>
      </c>
      <c r="B146" s="277" t="s">
        <v>372</v>
      </c>
      <c r="C146" s="277" t="s">
        <v>373</v>
      </c>
      <c r="D146" s="277" t="s">
        <v>729</v>
      </c>
      <c r="E146" s="277" t="s">
        <v>730</v>
      </c>
      <c r="F146" s="277" t="s">
        <v>731</v>
      </c>
      <c r="G146" s="135">
        <f t="shared" si="37"/>
        <v>774.37</v>
      </c>
      <c r="H146" s="136">
        <f t="shared" si="34"/>
        <v>18124</v>
      </c>
      <c r="I146" s="137"/>
      <c r="J146" s="142"/>
      <c r="K146" s="142"/>
      <c r="L146" s="140">
        <v>0</v>
      </c>
      <c r="M146" s="203"/>
      <c r="N146" s="141"/>
      <c r="O146" s="142"/>
      <c r="P146" s="142"/>
      <c r="Q146" s="142"/>
      <c r="R146" s="142"/>
      <c r="S146" s="142"/>
      <c r="T146" s="142"/>
      <c r="U146" s="142"/>
      <c r="V146" s="142"/>
      <c r="W146" s="135"/>
      <c r="X146" s="142"/>
      <c r="Y146" s="142"/>
      <c r="Z146" s="142"/>
      <c r="AA146" s="142"/>
      <c r="AB146" s="142"/>
      <c r="AC146" s="142"/>
      <c r="AD146" s="142"/>
      <c r="AE146" s="142"/>
      <c r="AF146" s="278">
        <v>490.77</v>
      </c>
      <c r="AG146" s="278">
        <v>108.60000000000002</v>
      </c>
      <c r="AH146" s="135">
        <v>175</v>
      </c>
      <c r="AI146" s="135">
        <f t="shared" si="33"/>
        <v>774.37</v>
      </c>
      <c r="AJ146" s="143">
        <v>43377</v>
      </c>
      <c r="AK146" s="142"/>
      <c r="AL146" s="142"/>
      <c r="AM146" s="142"/>
      <c r="AN146" s="142"/>
      <c r="AO146" s="142"/>
      <c r="AP146" s="142"/>
      <c r="AQ146" s="142"/>
      <c r="AR146" s="142"/>
      <c r="AS146" s="142"/>
    </row>
    <row r="147" spans="1:45" s="73" customFormat="1" ht="15.75" customHeight="1" thickBot="1" x14ac:dyDescent="0.25">
      <c r="A147" s="153">
        <f t="shared" ref="A147:A150" si="39">A146+1</f>
        <v>125</v>
      </c>
      <c r="B147" s="119" t="s">
        <v>374</v>
      </c>
      <c r="C147" s="119" t="s">
        <v>375</v>
      </c>
      <c r="D147" s="119" t="s">
        <v>732</v>
      </c>
      <c r="E147" s="119" t="s">
        <v>733</v>
      </c>
      <c r="F147" s="119" t="s">
        <v>734</v>
      </c>
      <c r="G147" s="121">
        <f t="shared" si="37"/>
        <v>824.05</v>
      </c>
      <c r="H147" s="136">
        <f t="shared" si="34"/>
        <v>18125</v>
      </c>
      <c r="I147" s="220" t="s">
        <v>856</v>
      </c>
      <c r="J147" s="148" t="s">
        <v>854</v>
      </c>
      <c r="K147" s="148" t="s">
        <v>855</v>
      </c>
      <c r="L147" s="124">
        <f t="shared" si="38"/>
        <v>3475.95</v>
      </c>
      <c r="M147" s="204">
        <v>4300</v>
      </c>
      <c r="N147" s="150"/>
      <c r="O147" s="148"/>
      <c r="P147" s="148"/>
      <c r="Q147" s="148"/>
      <c r="R147" s="148"/>
      <c r="S147" s="148"/>
      <c r="T147" s="148"/>
      <c r="U147" s="148"/>
      <c r="V147" s="148"/>
      <c r="W147" s="152"/>
      <c r="X147" s="148"/>
      <c r="Y147" s="148"/>
      <c r="Z147" s="148"/>
      <c r="AA147" s="148"/>
      <c r="AB147" s="148"/>
      <c r="AC147" s="148"/>
      <c r="AD147" s="148"/>
      <c r="AE147" s="148"/>
      <c r="AF147" s="128">
        <v>472.04999999999995</v>
      </c>
      <c r="AG147" s="129">
        <v>177</v>
      </c>
      <c r="AH147" s="152">
        <v>175</v>
      </c>
      <c r="AI147" s="130">
        <f t="shared" si="33"/>
        <v>824.05</v>
      </c>
      <c r="AJ147" s="131">
        <v>43377</v>
      </c>
      <c r="AK147" s="148"/>
      <c r="AL147" s="148"/>
      <c r="AM147" s="148"/>
      <c r="AN147" s="148"/>
      <c r="AO147" s="148"/>
      <c r="AP147" s="148"/>
      <c r="AQ147" s="148"/>
      <c r="AR147" s="148"/>
      <c r="AS147" s="148"/>
    </row>
    <row r="148" spans="1:45" s="86" customFormat="1" ht="15.75" customHeight="1" thickBot="1" x14ac:dyDescent="0.25">
      <c r="A148" s="132">
        <f t="shared" si="39"/>
        <v>126</v>
      </c>
      <c r="B148" s="133" t="s">
        <v>376</v>
      </c>
      <c r="C148" s="133" t="s">
        <v>377</v>
      </c>
      <c r="D148" s="133" t="s">
        <v>735</v>
      </c>
      <c r="E148" s="133" t="s">
        <v>378</v>
      </c>
      <c r="F148" s="133" t="s">
        <v>736</v>
      </c>
      <c r="G148" s="135">
        <f>AI148</f>
        <v>705.59</v>
      </c>
      <c r="H148" s="136">
        <f t="shared" si="34"/>
        <v>18126</v>
      </c>
      <c r="I148" s="137"/>
      <c r="J148" s="142"/>
      <c r="K148" s="142"/>
      <c r="L148" s="140">
        <v>0</v>
      </c>
      <c r="M148" s="203"/>
      <c r="N148" s="141"/>
      <c r="O148" s="142"/>
      <c r="P148" s="142"/>
      <c r="Q148" s="142"/>
      <c r="R148" s="142"/>
      <c r="S148" s="142"/>
      <c r="T148" s="142"/>
      <c r="U148" s="142"/>
      <c r="V148" s="142"/>
      <c r="W148" s="135"/>
      <c r="X148" s="142"/>
      <c r="Y148" s="142"/>
      <c r="Z148" s="142"/>
      <c r="AA148" s="142"/>
      <c r="AB148" s="142"/>
      <c r="AC148" s="142"/>
      <c r="AD148" s="142"/>
      <c r="AE148" s="142"/>
      <c r="AF148" s="189">
        <v>400.08000000000004</v>
      </c>
      <c r="AG148" s="189">
        <v>130.51</v>
      </c>
      <c r="AH148" s="135">
        <v>175</v>
      </c>
      <c r="AI148" s="135">
        <f t="shared" si="33"/>
        <v>705.59</v>
      </c>
      <c r="AJ148" s="143">
        <v>43377</v>
      </c>
      <c r="AK148" s="142"/>
      <c r="AL148" s="142"/>
      <c r="AM148" s="142"/>
      <c r="AN148" s="142"/>
      <c r="AO148" s="142"/>
      <c r="AP148" s="142"/>
      <c r="AQ148" s="142"/>
      <c r="AR148" s="142"/>
      <c r="AS148" s="142"/>
    </row>
    <row r="149" spans="1:45" s="73" customFormat="1" ht="24" customHeight="1" thickBot="1" x14ac:dyDescent="0.25">
      <c r="A149" s="153">
        <f t="shared" si="39"/>
        <v>127</v>
      </c>
      <c r="B149" s="119" t="s">
        <v>379</v>
      </c>
      <c r="C149" s="119" t="s">
        <v>380</v>
      </c>
      <c r="D149" s="119" t="s">
        <v>737</v>
      </c>
      <c r="E149" s="119" t="s">
        <v>381</v>
      </c>
      <c r="F149" s="119" t="s">
        <v>738</v>
      </c>
      <c r="G149" s="121">
        <f>AI149</f>
        <v>21640.65</v>
      </c>
      <c r="H149" s="136">
        <f t="shared" si="34"/>
        <v>18127</v>
      </c>
      <c r="I149" s="220" t="s">
        <v>887</v>
      </c>
      <c r="J149" s="148" t="s">
        <v>888</v>
      </c>
      <c r="K149" s="148" t="s">
        <v>889</v>
      </c>
      <c r="L149" s="124">
        <f>M149-G149</f>
        <v>378359.35</v>
      </c>
      <c r="M149" s="204">
        <v>400000</v>
      </c>
      <c r="N149" s="150"/>
      <c r="O149" s="148"/>
      <c r="P149" s="148"/>
      <c r="Q149" s="148"/>
      <c r="R149" s="148"/>
      <c r="S149" s="148"/>
      <c r="T149" s="148"/>
      <c r="U149" s="148"/>
      <c r="V149" s="148"/>
      <c r="W149" s="152"/>
      <c r="X149" s="148"/>
      <c r="Y149" s="148"/>
      <c r="Z149" s="148"/>
      <c r="AA149" s="148"/>
      <c r="AB149" s="148"/>
      <c r="AC149" s="148"/>
      <c r="AD149" s="148"/>
      <c r="AE149" s="148"/>
      <c r="AF149" s="128">
        <v>16675</v>
      </c>
      <c r="AG149" s="128">
        <v>4790.6500000000015</v>
      </c>
      <c r="AH149" s="152">
        <v>175</v>
      </c>
      <c r="AI149" s="130">
        <f t="shared" si="33"/>
        <v>21640.65</v>
      </c>
      <c r="AJ149" s="131">
        <v>43377</v>
      </c>
      <c r="AK149" s="148"/>
      <c r="AL149" s="148"/>
      <c r="AM149" s="148"/>
      <c r="AN149" s="148"/>
      <c r="AO149" s="148"/>
      <c r="AP149" s="148"/>
      <c r="AQ149" s="148"/>
      <c r="AR149" s="148"/>
      <c r="AS149" s="148"/>
    </row>
    <row r="150" spans="1:45" s="73" customFormat="1" ht="21.75" customHeight="1" thickBot="1" x14ac:dyDescent="0.25">
      <c r="A150" s="153">
        <f t="shared" si="39"/>
        <v>128</v>
      </c>
      <c r="B150" s="119" t="s">
        <v>382</v>
      </c>
      <c r="C150" s="119" t="s">
        <v>380</v>
      </c>
      <c r="D150" s="119" t="s">
        <v>739</v>
      </c>
      <c r="E150" s="119" t="s">
        <v>740</v>
      </c>
      <c r="F150" s="119" t="s">
        <v>741</v>
      </c>
      <c r="G150" s="121">
        <f>AI150</f>
        <v>2631.17</v>
      </c>
      <c r="H150" s="136">
        <f t="shared" si="34"/>
        <v>18128</v>
      </c>
      <c r="I150" s="220" t="s">
        <v>890</v>
      </c>
      <c r="J150" s="148" t="s">
        <v>891</v>
      </c>
      <c r="K150" s="148" t="s">
        <v>892</v>
      </c>
      <c r="L150" s="124">
        <f>M150-G150</f>
        <v>15368.83</v>
      </c>
      <c r="M150" s="204">
        <v>18000</v>
      </c>
      <c r="N150" s="150"/>
      <c r="O150" s="148"/>
      <c r="P150" s="148"/>
      <c r="Q150" s="148"/>
      <c r="R150" s="148"/>
      <c r="S150" s="148"/>
      <c r="T150" s="148"/>
      <c r="U150" s="148"/>
      <c r="V150" s="148"/>
      <c r="W150" s="152"/>
      <c r="X150" s="148"/>
      <c r="Y150" s="148"/>
      <c r="Z150" s="148"/>
      <c r="AA150" s="148"/>
      <c r="AB150" s="148"/>
      <c r="AC150" s="148"/>
      <c r="AD150" s="148"/>
      <c r="AE150" s="148"/>
      <c r="AF150" s="128">
        <v>1905.35</v>
      </c>
      <c r="AG150" s="128">
        <v>550.82000000000016</v>
      </c>
      <c r="AH150" s="152">
        <v>175</v>
      </c>
      <c r="AI150" s="130">
        <f t="shared" si="33"/>
        <v>2631.17</v>
      </c>
      <c r="AJ150" s="131">
        <v>43377</v>
      </c>
      <c r="AK150" s="148"/>
      <c r="AL150" s="148"/>
      <c r="AM150" s="148"/>
      <c r="AN150" s="148"/>
      <c r="AO150" s="148"/>
      <c r="AP150" s="148"/>
      <c r="AQ150" s="148"/>
      <c r="AR150" s="148"/>
      <c r="AS150" s="148"/>
    </row>
    <row r="151" spans="1:45" s="6" customFormat="1" ht="15.75" customHeight="1" thickBot="1" x14ac:dyDescent="0.3">
      <c r="A151" s="190"/>
      <c r="B151" s="154" t="s">
        <v>12</v>
      </c>
      <c r="C151" s="155"/>
      <c r="D151" s="156"/>
      <c r="E151" s="157"/>
      <c r="F151" s="157"/>
      <c r="G151" s="121"/>
      <c r="H151" s="136">
        <f t="shared" si="34"/>
        <v>18000</v>
      </c>
      <c r="I151" s="144"/>
      <c r="J151" s="145"/>
      <c r="K151" s="145"/>
      <c r="L151" s="124"/>
      <c r="M151" s="199"/>
      <c r="N151" s="178"/>
      <c r="O151" s="145"/>
      <c r="P151" s="145"/>
      <c r="Q151" s="145"/>
      <c r="R151" s="145"/>
      <c r="S151" s="145"/>
      <c r="T151" s="145"/>
      <c r="U151" s="145"/>
      <c r="V151" s="145"/>
      <c r="W151" s="179"/>
      <c r="X151" s="145"/>
      <c r="Y151" s="145"/>
      <c r="Z151" s="145"/>
      <c r="AA151" s="145"/>
      <c r="AB151" s="145"/>
      <c r="AC151" s="145"/>
      <c r="AD151" s="145"/>
      <c r="AE151" s="145"/>
      <c r="AF151" s="179"/>
      <c r="AG151" s="179"/>
      <c r="AH151" s="179"/>
      <c r="AI151" s="202"/>
      <c r="AJ151" s="131"/>
      <c r="AK151" s="145"/>
      <c r="AL151" s="127"/>
      <c r="AM151" s="145"/>
      <c r="AN151" s="145"/>
      <c r="AO151" s="145"/>
      <c r="AP151" s="145"/>
      <c r="AQ151" s="145"/>
      <c r="AR151" s="145"/>
      <c r="AS151" s="145"/>
    </row>
    <row r="152" spans="1:45" s="86" customFormat="1" ht="15.75" customHeight="1" thickBot="1" x14ac:dyDescent="0.25">
      <c r="A152" s="132">
        <f>A150+1</f>
        <v>129</v>
      </c>
      <c r="B152" s="277" t="s">
        <v>383</v>
      </c>
      <c r="C152" s="277" t="s">
        <v>384</v>
      </c>
      <c r="D152" s="277" t="s">
        <v>742</v>
      </c>
      <c r="E152" s="277" t="s">
        <v>385</v>
      </c>
      <c r="F152" s="277" t="s">
        <v>743</v>
      </c>
      <c r="G152" s="135">
        <f>AI152</f>
        <v>963.93</v>
      </c>
      <c r="H152" s="136">
        <f t="shared" si="34"/>
        <v>18129</v>
      </c>
      <c r="I152" s="137"/>
      <c r="J152" s="142"/>
      <c r="K152" s="142"/>
      <c r="L152" s="140"/>
      <c r="M152" s="203"/>
      <c r="N152" s="141"/>
      <c r="O152" s="142"/>
      <c r="P152" s="142"/>
      <c r="Q152" s="142"/>
      <c r="R152" s="142"/>
      <c r="S152" s="142"/>
      <c r="T152" s="142"/>
      <c r="U152" s="142"/>
      <c r="V152" s="142"/>
      <c r="W152" s="135"/>
      <c r="X152" s="142"/>
      <c r="Y152" s="142"/>
      <c r="Z152" s="142"/>
      <c r="AA152" s="142"/>
      <c r="AB152" s="142"/>
      <c r="AC152" s="142"/>
      <c r="AD152" s="142"/>
      <c r="AE152" s="142"/>
      <c r="AF152" s="278">
        <v>653.83000000000004</v>
      </c>
      <c r="AG152" s="278">
        <v>135.09999999999991</v>
      </c>
      <c r="AH152" s="135">
        <v>175</v>
      </c>
      <c r="AI152" s="135">
        <f t="shared" si="33"/>
        <v>963.93</v>
      </c>
      <c r="AJ152" s="143">
        <v>43377</v>
      </c>
      <c r="AK152" s="142"/>
      <c r="AL152" s="142"/>
      <c r="AM152" s="142"/>
      <c r="AN152" s="142"/>
      <c r="AO152" s="142"/>
      <c r="AP152" s="142"/>
      <c r="AQ152" s="142"/>
      <c r="AR152" s="142"/>
      <c r="AS152" s="142"/>
    </row>
    <row r="153" spans="1:45" s="294" customFormat="1" ht="15.75" customHeight="1" thickBot="1" x14ac:dyDescent="0.25">
      <c r="A153" s="284">
        <f>A152+1</f>
        <v>130</v>
      </c>
      <c r="B153" s="285" t="s">
        <v>386</v>
      </c>
      <c r="C153" s="285" t="s">
        <v>387</v>
      </c>
      <c r="D153" s="285" t="s">
        <v>744</v>
      </c>
      <c r="E153" s="285" t="s">
        <v>388</v>
      </c>
      <c r="F153" s="285" t="s">
        <v>745</v>
      </c>
      <c r="G153" s="286">
        <f t="shared" ref="G153:G154" si="40">AI153</f>
        <v>4037.4</v>
      </c>
      <c r="H153" s="287">
        <f t="shared" si="34"/>
        <v>18130</v>
      </c>
      <c r="I153" s="295"/>
      <c r="J153" s="289"/>
      <c r="K153" s="289"/>
      <c r="L153" s="290">
        <f t="shared" ref="L153" si="41">M153-G153</f>
        <v>-4037.4</v>
      </c>
      <c r="M153" s="298">
        <v>0</v>
      </c>
      <c r="N153" s="291"/>
      <c r="O153" s="289"/>
      <c r="P153" s="289"/>
      <c r="Q153" s="289"/>
      <c r="R153" s="289"/>
      <c r="S153" s="289"/>
      <c r="T153" s="289"/>
      <c r="U153" s="289"/>
      <c r="V153" s="289"/>
      <c r="W153" s="286"/>
      <c r="X153" s="289"/>
      <c r="Y153" s="289"/>
      <c r="Z153" s="289"/>
      <c r="AA153" s="289"/>
      <c r="AB153" s="289"/>
      <c r="AC153" s="289"/>
      <c r="AD153" s="289"/>
      <c r="AE153" s="289"/>
      <c r="AF153" s="292">
        <v>3713.3</v>
      </c>
      <c r="AG153" s="299">
        <v>149.09999999999991</v>
      </c>
      <c r="AH153" s="286">
        <v>175</v>
      </c>
      <c r="AI153" s="286">
        <f t="shared" ref="AI153:AI166" si="42">AF153+AG153+AH153</f>
        <v>4037.4</v>
      </c>
      <c r="AJ153" s="293">
        <v>43377</v>
      </c>
      <c r="AK153" s="289"/>
      <c r="AL153" s="289"/>
      <c r="AM153" s="289"/>
      <c r="AN153" s="289"/>
      <c r="AO153" s="289"/>
      <c r="AP153" s="289"/>
      <c r="AQ153" s="289"/>
      <c r="AR153" s="289"/>
      <c r="AS153" s="289"/>
    </row>
    <row r="154" spans="1:45" s="86" customFormat="1" ht="15.75" customHeight="1" thickBot="1" x14ac:dyDescent="0.25">
      <c r="A154" s="132">
        <f t="shared" ref="A154:A166" si="43">A153+1</f>
        <v>131</v>
      </c>
      <c r="B154" s="133" t="s">
        <v>389</v>
      </c>
      <c r="C154" s="133" t="s">
        <v>390</v>
      </c>
      <c r="D154" s="133" t="s">
        <v>746</v>
      </c>
      <c r="E154" s="133" t="s">
        <v>747</v>
      </c>
      <c r="F154" s="133" t="s">
        <v>748</v>
      </c>
      <c r="G154" s="135">
        <f t="shared" si="40"/>
        <v>1523.71</v>
      </c>
      <c r="H154" s="136">
        <f t="shared" si="34"/>
        <v>18131</v>
      </c>
      <c r="I154" s="137"/>
      <c r="J154" s="142"/>
      <c r="K154" s="142"/>
      <c r="L154" s="140">
        <v>0</v>
      </c>
      <c r="M154" s="203"/>
      <c r="N154" s="141"/>
      <c r="O154" s="142"/>
      <c r="P154" s="142"/>
      <c r="Q154" s="142"/>
      <c r="R154" s="142"/>
      <c r="S154" s="142"/>
      <c r="T154" s="142"/>
      <c r="U154" s="142"/>
      <c r="V154" s="142"/>
      <c r="W154" s="135"/>
      <c r="X154" s="142"/>
      <c r="Y154" s="142"/>
      <c r="Z154" s="142"/>
      <c r="AA154" s="142"/>
      <c r="AB154" s="142"/>
      <c r="AC154" s="142"/>
      <c r="AD154" s="142"/>
      <c r="AE154" s="142"/>
      <c r="AF154" s="189">
        <v>1117.95</v>
      </c>
      <c r="AG154" s="189">
        <v>230.76</v>
      </c>
      <c r="AH154" s="135">
        <v>175</v>
      </c>
      <c r="AI154" s="135">
        <f t="shared" si="42"/>
        <v>1523.71</v>
      </c>
      <c r="AJ154" s="143">
        <v>43377</v>
      </c>
      <c r="AK154" s="142"/>
      <c r="AL154" s="142"/>
      <c r="AM154" s="142"/>
      <c r="AN154" s="142"/>
      <c r="AO154" s="142"/>
      <c r="AP154" s="142"/>
      <c r="AQ154" s="142"/>
      <c r="AR154" s="142"/>
      <c r="AS154" s="142"/>
    </row>
    <row r="155" spans="1:45" s="86" customFormat="1" ht="15.75" customHeight="1" thickBot="1" x14ac:dyDescent="0.25">
      <c r="A155" s="132">
        <f t="shared" si="43"/>
        <v>132</v>
      </c>
      <c r="B155" s="133" t="s">
        <v>391</v>
      </c>
      <c r="C155" s="133" t="s">
        <v>392</v>
      </c>
      <c r="D155" s="133" t="s">
        <v>749</v>
      </c>
      <c r="E155" s="133" t="s">
        <v>393</v>
      </c>
      <c r="F155" s="133" t="s">
        <v>750</v>
      </c>
      <c r="G155" s="135">
        <f t="shared" ref="G155:G166" si="44">AI155</f>
        <v>4355.07</v>
      </c>
      <c r="H155" s="136">
        <f t="shared" si="34"/>
        <v>18132</v>
      </c>
      <c r="I155" s="137"/>
      <c r="J155" s="142"/>
      <c r="K155" s="142"/>
      <c r="L155" s="140"/>
      <c r="M155" s="203"/>
      <c r="N155" s="141"/>
      <c r="O155" s="142"/>
      <c r="P155" s="142"/>
      <c r="Q155" s="142"/>
      <c r="R155" s="142"/>
      <c r="S155" s="142"/>
      <c r="T155" s="142"/>
      <c r="U155" s="142"/>
      <c r="V155" s="142"/>
      <c r="W155" s="135"/>
      <c r="X155" s="142"/>
      <c r="Y155" s="142"/>
      <c r="Z155" s="142"/>
      <c r="AA155" s="142"/>
      <c r="AB155" s="142"/>
      <c r="AC155" s="142"/>
      <c r="AD155" s="142"/>
      <c r="AE155" s="142"/>
      <c r="AF155" s="189">
        <v>3457.99</v>
      </c>
      <c r="AG155" s="189">
        <v>722.07999999999993</v>
      </c>
      <c r="AH155" s="135">
        <v>175</v>
      </c>
      <c r="AI155" s="135">
        <f t="shared" si="42"/>
        <v>4355.07</v>
      </c>
      <c r="AJ155" s="143">
        <v>43377</v>
      </c>
      <c r="AK155" s="142"/>
      <c r="AL155" s="142"/>
      <c r="AM155" s="142"/>
      <c r="AN155" s="142"/>
      <c r="AO155" s="142"/>
      <c r="AP155" s="142"/>
      <c r="AQ155" s="142"/>
      <c r="AR155" s="142"/>
      <c r="AS155" s="142"/>
    </row>
    <row r="156" spans="1:45" s="86" customFormat="1" ht="21" customHeight="1" thickBot="1" x14ac:dyDescent="0.25">
      <c r="A156" s="132">
        <f t="shared" si="43"/>
        <v>133</v>
      </c>
      <c r="B156" s="133" t="s">
        <v>394</v>
      </c>
      <c r="C156" s="133" t="s">
        <v>395</v>
      </c>
      <c r="D156" s="133" t="s">
        <v>751</v>
      </c>
      <c r="E156" s="133" t="s">
        <v>396</v>
      </c>
      <c r="F156" s="133" t="s">
        <v>752</v>
      </c>
      <c r="G156" s="135">
        <f t="shared" si="44"/>
        <v>4568.88</v>
      </c>
      <c r="H156" s="136">
        <f t="shared" si="34"/>
        <v>18133</v>
      </c>
      <c r="I156" s="137"/>
      <c r="J156" s="142"/>
      <c r="K156" s="142"/>
      <c r="L156" s="140">
        <v>0</v>
      </c>
      <c r="M156" s="203"/>
      <c r="N156" s="141"/>
      <c r="O156" s="142"/>
      <c r="P156" s="142"/>
      <c r="Q156" s="142"/>
      <c r="R156" s="142"/>
      <c r="S156" s="142"/>
      <c r="T156" s="142"/>
      <c r="U156" s="142"/>
      <c r="V156" s="142"/>
      <c r="W156" s="135"/>
      <c r="X156" s="142"/>
      <c r="Y156" s="142"/>
      <c r="Z156" s="142"/>
      <c r="AA156" s="142"/>
      <c r="AB156" s="142"/>
      <c r="AC156" s="142"/>
      <c r="AD156" s="142"/>
      <c r="AE156" s="142"/>
      <c r="AF156" s="189">
        <v>4009.58</v>
      </c>
      <c r="AG156" s="189">
        <v>384.30000000000018</v>
      </c>
      <c r="AH156" s="135">
        <v>175</v>
      </c>
      <c r="AI156" s="135">
        <f t="shared" si="42"/>
        <v>4568.88</v>
      </c>
      <c r="AJ156" s="143">
        <v>43377</v>
      </c>
      <c r="AK156" s="142"/>
      <c r="AL156" s="142"/>
      <c r="AM156" s="142"/>
      <c r="AN156" s="142"/>
      <c r="AO156" s="142"/>
      <c r="AP156" s="142"/>
      <c r="AQ156" s="142"/>
      <c r="AR156" s="142"/>
      <c r="AS156" s="142"/>
    </row>
    <row r="157" spans="1:45" s="86" customFormat="1" ht="15.75" customHeight="1" thickBot="1" x14ac:dyDescent="0.25">
      <c r="A157" s="132">
        <f t="shared" si="43"/>
        <v>134</v>
      </c>
      <c r="B157" s="133" t="s">
        <v>397</v>
      </c>
      <c r="C157" s="133" t="s">
        <v>398</v>
      </c>
      <c r="D157" s="133" t="s">
        <v>753</v>
      </c>
      <c r="E157" s="133" t="s">
        <v>399</v>
      </c>
      <c r="F157" s="133" t="s">
        <v>754</v>
      </c>
      <c r="G157" s="135">
        <f t="shared" si="44"/>
        <v>6205.94</v>
      </c>
      <c r="H157" s="136">
        <f t="shared" si="34"/>
        <v>18134</v>
      </c>
      <c r="I157" s="137"/>
      <c r="J157" s="142"/>
      <c r="K157" s="142"/>
      <c r="L157" s="140">
        <v>0</v>
      </c>
      <c r="M157" s="203"/>
      <c r="N157" s="141"/>
      <c r="O157" s="142"/>
      <c r="P157" s="142"/>
      <c r="Q157" s="142"/>
      <c r="R157" s="142"/>
      <c r="S157" s="142"/>
      <c r="T157" s="142"/>
      <c r="U157" s="142"/>
      <c r="V157" s="142"/>
      <c r="W157" s="135"/>
      <c r="X157" s="142"/>
      <c r="Y157" s="142"/>
      <c r="Z157" s="142"/>
      <c r="AA157" s="142"/>
      <c r="AB157" s="142"/>
      <c r="AC157" s="142"/>
      <c r="AD157" s="142"/>
      <c r="AE157" s="142"/>
      <c r="AF157" s="189">
        <v>4965.87</v>
      </c>
      <c r="AG157" s="189">
        <v>1065.0699999999997</v>
      </c>
      <c r="AH157" s="135">
        <v>175</v>
      </c>
      <c r="AI157" s="135">
        <f t="shared" si="42"/>
        <v>6205.94</v>
      </c>
      <c r="AJ157" s="143">
        <v>43377</v>
      </c>
      <c r="AK157" s="142"/>
      <c r="AL157" s="142"/>
      <c r="AM157" s="142"/>
      <c r="AN157" s="142"/>
      <c r="AO157" s="142"/>
      <c r="AP157" s="142"/>
      <c r="AQ157" s="142"/>
      <c r="AR157" s="142"/>
      <c r="AS157" s="142"/>
    </row>
    <row r="158" spans="1:45" s="86" customFormat="1" ht="15.75" customHeight="1" thickBot="1" x14ac:dyDescent="0.25">
      <c r="A158" s="132">
        <f t="shared" si="43"/>
        <v>135</v>
      </c>
      <c r="B158" s="133" t="s">
        <v>400</v>
      </c>
      <c r="C158" s="133" t="s">
        <v>242</v>
      </c>
      <c r="D158" s="133" t="s">
        <v>755</v>
      </c>
      <c r="E158" s="133" t="s">
        <v>401</v>
      </c>
      <c r="F158" s="133" t="s">
        <v>756</v>
      </c>
      <c r="G158" s="135">
        <f t="shared" si="44"/>
        <v>414.31</v>
      </c>
      <c r="H158" s="136">
        <f t="shared" si="34"/>
        <v>18135</v>
      </c>
      <c r="I158" s="137"/>
      <c r="J158" s="142"/>
      <c r="K158" s="142"/>
      <c r="L158" s="140">
        <v>0</v>
      </c>
      <c r="M158" s="203"/>
      <c r="N158" s="141"/>
      <c r="O158" s="142"/>
      <c r="P158" s="142"/>
      <c r="Q158" s="142"/>
      <c r="R158" s="142"/>
      <c r="S158" s="142"/>
      <c r="T158" s="142"/>
      <c r="U158" s="142"/>
      <c r="V158" s="142"/>
      <c r="W158" s="135"/>
      <c r="X158" s="142"/>
      <c r="Y158" s="142"/>
      <c r="Z158" s="142"/>
      <c r="AA158" s="142"/>
      <c r="AB158" s="142"/>
      <c r="AC158" s="142"/>
      <c r="AD158" s="142"/>
      <c r="AE158" s="142"/>
      <c r="AF158" s="189">
        <v>213.22000000000003</v>
      </c>
      <c r="AG158" s="189">
        <v>26.089999999999975</v>
      </c>
      <c r="AH158" s="135">
        <v>175</v>
      </c>
      <c r="AI158" s="135">
        <f t="shared" si="42"/>
        <v>414.31</v>
      </c>
      <c r="AJ158" s="143">
        <v>43377</v>
      </c>
      <c r="AK158" s="142"/>
      <c r="AL158" s="142"/>
      <c r="AM158" s="142"/>
      <c r="AN158" s="142"/>
      <c r="AO158" s="142"/>
      <c r="AP158" s="142"/>
      <c r="AQ158" s="142"/>
      <c r="AR158" s="142"/>
      <c r="AS158" s="142"/>
    </row>
    <row r="159" spans="1:45" s="86" customFormat="1" ht="15.75" customHeight="1" thickBot="1" x14ac:dyDescent="0.25">
      <c r="A159" s="132">
        <f t="shared" si="43"/>
        <v>136</v>
      </c>
      <c r="B159" s="133" t="s">
        <v>402</v>
      </c>
      <c r="C159" s="133" t="s">
        <v>242</v>
      </c>
      <c r="D159" s="133" t="s">
        <v>633</v>
      </c>
      <c r="E159" s="133" t="s">
        <v>403</v>
      </c>
      <c r="F159" s="133" t="s">
        <v>757</v>
      </c>
      <c r="G159" s="135">
        <f t="shared" si="44"/>
        <v>686.4</v>
      </c>
      <c r="H159" s="136">
        <f t="shared" si="34"/>
        <v>18136</v>
      </c>
      <c r="I159" s="137"/>
      <c r="J159" s="142"/>
      <c r="K159" s="142"/>
      <c r="L159" s="140">
        <v>0</v>
      </c>
      <c r="M159" s="203"/>
      <c r="N159" s="141"/>
      <c r="O159" s="142"/>
      <c r="P159" s="142"/>
      <c r="Q159" s="142"/>
      <c r="R159" s="142"/>
      <c r="S159" s="142"/>
      <c r="T159" s="142"/>
      <c r="U159" s="142"/>
      <c r="V159" s="142"/>
      <c r="W159" s="135"/>
      <c r="X159" s="142"/>
      <c r="Y159" s="142"/>
      <c r="Z159" s="142"/>
      <c r="AA159" s="142"/>
      <c r="AB159" s="142"/>
      <c r="AC159" s="142"/>
      <c r="AD159" s="142"/>
      <c r="AE159" s="142"/>
      <c r="AF159" s="189">
        <v>463.69000000000005</v>
      </c>
      <c r="AG159" s="189">
        <v>47.709999999999923</v>
      </c>
      <c r="AH159" s="135">
        <v>175</v>
      </c>
      <c r="AI159" s="135">
        <f t="shared" si="42"/>
        <v>686.4</v>
      </c>
      <c r="AJ159" s="143">
        <v>43377</v>
      </c>
      <c r="AK159" s="142"/>
      <c r="AL159" s="142"/>
      <c r="AM159" s="142"/>
      <c r="AN159" s="142"/>
      <c r="AO159" s="142"/>
      <c r="AP159" s="142"/>
      <c r="AQ159" s="142"/>
      <c r="AR159" s="142"/>
      <c r="AS159" s="142"/>
    </row>
    <row r="160" spans="1:45" s="86" customFormat="1" ht="15.75" customHeight="1" thickBot="1" x14ac:dyDescent="0.25">
      <c r="A160" s="132">
        <f t="shared" si="43"/>
        <v>137</v>
      </c>
      <c r="B160" s="133" t="s">
        <v>404</v>
      </c>
      <c r="C160" s="133" t="s">
        <v>405</v>
      </c>
      <c r="D160" s="133" t="s">
        <v>758</v>
      </c>
      <c r="E160" s="133" t="s">
        <v>406</v>
      </c>
      <c r="F160" s="133" t="s">
        <v>759</v>
      </c>
      <c r="G160" s="135"/>
      <c r="H160" s="136">
        <f t="shared" si="34"/>
        <v>18137</v>
      </c>
      <c r="I160" s="137"/>
      <c r="J160" s="142"/>
      <c r="K160" s="142"/>
      <c r="L160" s="140">
        <f t="shared" ref="L160:L165" si="45">M160-G160</f>
        <v>0</v>
      </c>
      <c r="M160" s="203"/>
      <c r="N160" s="141"/>
      <c r="O160" s="142"/>
      <c r="P160" s="142"/>
      <c r="Q160" s="142"/>
      <c r="R160" s="142"/>
      <c r="S160" s="142"/>
      <c r="T160" s="142"/>
      <c r="U160" s="142"/>
      <c r="V160" s="142"/>
      <c r="W160" s="135"/>
      <c r="X160" s="142"/>
      <c r="Y160" s="142"/>
      <c r="Z160" s="142"/>
      <c r="AA160" s="142"/>
      <c r="AB160" s="142"/>
      <c r="AC160" s="142"/>
      <c r="AD160" s="142"/>
      <c r="AE160" s="142"/>
      <c r="AF160" s="135"/>
      <c r="AG160" s="135"/>
      <c r="AH160" s="135">
        <v>175</v>
      </c>
      <c r="AI160" s="135">
        <f t="shared" si="42"/>
        <v>175</v>
      </c>
      <c r="AJ160" s="143">
        <v>43377</v>
      </c>
      <c r="AK160" s="142"/>
      <c r="AL160" s="142"/>
      <c r="AM160" s="142"/>
      <c r="AN160" s="142"/>
      <c r="AO160" s="142"/>
      <c r="AP160" s="142"/>
      <c r="AQ160" s="142"/>
      <c r="AR160" s="142"/>
      <c r="AS160" s="142"/>
    </row>
    <row r="161" spans="1:45" s="86" customFormat="1" ht="16.5" customHeight="1" thickBot="1" x14ac:dyDescent="0.25">
      <c r="A161" s="132">
        <f t="shared" si="43"/>
        <v>138</v>
      </c>
      <c r="B161" s="133" t="s">
        <v>407</v>
      </c>
      <c r="C161" s="133" t="s">
        <v>408</v>
      </c>
      <c r="D161" s="133" t="s">
        <v>760</v>
      </c>
      <c r="E161" s="133" t="s">
        <v>761</v>
      </c>
      <c r="F161" s="133" t="s">
        <v>762</v>
      </c>
      <c r="G161" s="135"/>
      <c r="H161" s="136">
        <f t="shared" si="34"/>
        <v>18138</v>
      </c>
      <c r="I161" s="137"/>
      <c r="J161" s="142"/>
      <c r="K161" s="142"/>
      <c r="L161" s="140">
        <f t="shared" si="45"/>
        <v>0</v>
      </c>
      <c r="M161" s="203"/>
      <c r="N161" s="141"/>
      <c r="O161" s="142"/>
      <c r="P161" s="142"/>
      <c r="Q161" s="142"/>
      <c r="R161" s="142"/>
      <c r="S161" s="142"/>
      <c r="T161" s="142"/>
      <c r="U161" s="142"/>
      <c r="V161" s="142"/>
      <c r="W161" s="135"/>
      <c r="X161" s="142"/>
      <c r="Y161" s="142"/>
      <c r="Z161" s="142"/>
      <c r="AA161" s="142"/>
      <c r="AB161" s="142"/>
      <c r="AC161" s="142"/>
      <c r="AD161" s="142"/>
      <c r="AE161" s="142"/>
      <c r="AF161" s="135"/>
      <c r="AG161" s="135"/>
      <c r="AH161" s="135">
        <v>175</v>
      </c>
      <c r="AI161" s="135">
        <f t="shared" si="42"/>
        <v>175</v>
      </c>
      <c r="AJ161" s="143">
        <v>43377</v>
      </c>
      <c r="AK161" s="142"/>
      <c r="AL161" s="142"/>
      <c r="AM161" s="142"/>
      <c r="AN161" s="142"/>
      <c r="AO161" s="142"/>
      <c r="AP161" s="142"/>
      <c r="AQ161" s="142"/>
      <c r="AR161" s="142"/>
      <c r="AS161" s="142"/>
    </row>
    <row r="162" spans="1:45" s="86" customFormat="1" ht="14.25" customHeight="1" thickBot="1" x14ac:dyDescent="0.25">
      <c r="A162" s="132">
        <f t="shared" si="43"/>
        <v>139</v>
      </c>
      <c r="B162" s="133" t="s">
        <v>409</v>
      </c>
      <c r="C162" s="133" t="s">
        <v>410</v>
      </c>
      <c r="D162" s="133" t="s">
        <v>763</v>
      </c>
      <c r="E162" s="133" t="s">
        <v>820</v>
      </c>
      <c r="F162" s="133" t="s">
        <v>764</v>
      </c>
      <c r="G162" s="135">
        <f t="shared" si="44"/>
        <v>537.01</v>
      </c>
      <c r="H162" s="136">
        <f t="shared" si="34"/>
        <v>18139</v>
      </c>
      <c r="I162" s="137"/>
      <c r="J162" s="142"/>
      <c r="K162" s="142"/>
      <c r="L162" s="140">
        <v>0</v>
      </c>
      <c r="M162" s="203"/>
      <c r="N162" s="141"/>
      <c r="O162" s="142"/>
      <c r="P162" s="142"/>
      <c r="Q162" s="142"/>
      <c r="R162" s="142"/>
      <c r="S162" s="142"/>
      <c r="T162" s="142"/>
      <c r="U162" s="142"/>
      <c r="V162" s="142"/>
      <c r="W162" s="135"/>
      <c r="X162" s="142"/>
      <c r="Y162" s="142"/>
      <c r="Z162" s="142"/>
      <c r="AA162" s="142"/>
      <c r="AB162" s="142"/>
      <c r="AC162" s="142"/>
      <c r="AD162" s="142"/>
      <c r="AE162" s="142"/>
      <c r="AF162" s="189">
        <v>290.27</v>
      </c>
      <c r="AG162" s="189">
        <v>71.740000000000009</v>
      </c>
      <c r="AH162" s="135">
        <v>175</v>
      </c>
      <c r="AI162" s="135">
        <f t="shared" si="42"/>
        <v>537.01</v>
      </c>
      <c r="AJ162" s="143">
        <v>43377</v>
      </c>
      <c r="AK162" s="142"/>
      <c r="AL162" s="142"/>
      <c r="AM162" s="142"/>
      <c r="AN162" s="142"/>
      <c r="AO162" s="142"/>
      <c r="AP162" s="142"/>
      <c r="AQ162" s="142"/>
      <c r="AR162" s="142"/>
      <c r="AS162" s="142"/>
    </row>
    <row r="163" spans="1:45" s="86" customFormat="1" ht="15.75" customHeight="1" thickBot="1" x14ac:dyDescent="0.25">
      <c r="A163" s="132">
        <f t="shared" si="43"/>
        <v>140</v>
      </c>
      <c r="B163" s="133" t="s">
        <v>411</v>
      </c>
      <c r="C163" s="133" t="s">
        <v>412</v>
      </c>
      <c r="D163" s="133" t="s">
        <v>765</v>
      </c>
      <c r="E163" s="133" t="s">
        <v>413</v>
      </c>
      <c r="F163" s="133" t="s">
        <v>766</v>
      </c>
      <c r="G163" s="135">
        <f t="shared" si="44"/>
        <v>349.1</v>
      </c>
      <c r="H163" s="136">
        <f t="shared" si="34"/>
        <v>18140</v>
      </c>
      <c r="I163" s="137"/>
      <c r="J163" s="142"/>
      <c r="K163" s="142"/>
      <c r="L163" s="140">
        <v>0</v>
      </c>
      <c r="M163" s="203"/>
      <c r="N163" s="141"/>
      <c r="O163" s="142"/>
      <c r="P163" s="142"/>
      <c r="Q163" s="142"/>
      <c r="R163" s="142"/>
      <c r="S163" s="142"/>
      <c r="T163" s="142"/>
      <c r="U163" s="142"/>
      <c r="V163" s="142"/>
      <c r="W163" s="135"/>
      <c r="X163" s="142"/>
      <c r="Y163" s="142"/>
      <c r="Z163" s="142"/>
      <c r="AA163" s="142"/>
      <c r="AB163" s="142"/>
      <c r="AC163" s="142"/>
      <c r="AD163" s="142"/>
      <c r="AE163" s="142"/>
      <c r="AF163" s="189">
        <v>144.27999999999997</v>
      </c>
      <c r="AG163" s="189">
        <v>29.82000000000005</v>
      </c>
      <c r="AH163" s="135">
        <v>175</v>
      </c>
      <c r="AI163" s="135">
        <f t="shared" si="42"/>
        <v>349.1</v>
      </c>
      <c r="AJ163" s="143">
        <v>43377</v>
      </c>
      <c r="AK163" s="142"/>
      <c r="AL163" s="142"/>
      <c r="AM163" s="142"/>
      <c r="AN163" s="142"/>
      <c r="AO163" s="142"/>
      <c r="AP163" s="142"/>
      <c r="AQ163" s="142"/>
      <c r="AR163" s="142"/>
      <c r="AS163" s="142"/>
    </row>
    <row r="164" spans="1:45" s="86" customFormat="1" ht="15.75" customHeight="1" thickBot="1" x14ac:dyDescent="0.25">
      <c r="A164" s="132">
        <f t="shared" si="43"/>
        <v>141</v>
      </c>
      <c r="B164" s="133" t="s">
        <v>414</v>
      </c>
      <c r="C164" s="133" t="s">
        <v>415</v>
      </c>
      <c r="D164" s="133" t="s">
        <v>767</v>
      </c>
      <c r="E164" s="133" t="s">
        <v>416</v>
      </c>
      <c r="F164" s="133" t="s">
        <v>768</v>
      </c>
      <c r="G164" s="135"/>
      <c r="H164" s="136">
        <f t="shared" si="34"/>
        <v>18141</v>
      </c>
      <c r="I164" s="137"/>
      <c r="J164" s="142"/>
      <c r="K164" s="142"/>
      <c r="L164" s="140">
        <f t="shared" si="45"/>
        <v>0</v>
      </c>
      <c r="M164" s="203"/>
      <c r="N164" s="141"/>
      <c r="O164" s="142"/>
      <c r="P164" s="142"/>
      <c r="Q164" s="142"/>
      <c r="R164" s="142"/>
      <c r="S164" s="142"/>
      <c r="T164" s="142"/>
      <c r="U164" s="142"/>
      <c r="V164" s="142"/>
      <c r="W164" s="135"/>
      <c r="X164" s="142"/>
      <c r="Y164" s="142"/>
      <c r="Z164" s="142"/>
      <c r="AA164" s="142"/>
      <c r="AB164" s="142"/>
      <c r="AC164" s="142"/>
      <c r="AD164" s="142"/>
      <c r="AE164" s="142"/>
      <c r="AF164" s="135"/>
      <c r="AG164" s="135"/>
      <c r="AH164" s="135">
        <v>175</v>
      </c>
      <c r="AI164" s="135">
        <f t="shared" si="42"/>
        <v>175</v>
      </c>
      <c r="AJ164" s="143">
        <v>43377</v>
      </c>
      <c r="AK164" s="142"/>
      <c r="AL164" s="142"/>
      <c r="AM164" s="142"/>
      <c r="AN164" s="142"/>
      <c r="AO164" s="142"/>
      <c r="AP164" s="142"/>
      <c r="AQ164" s="142"/>
      <c r="AR164" s="142"/>
      <c r="AS164" s="142"/>
    </row>
    <row r="165" spans="1:45" s="86" customFormat="1" ht="24" customHeight="1" thickBot="1" x14ac:dyDescent="0.25">
      <c r="A165" s="132">
        <f t="shared" si="43"/>
        <v>142</v>
      </c>
      <c r="B165" s="133" t="s">
        <v>417</v>
      </c>
      <c r="C165" s="133" t="s">
        <v>418</v>
      </c>
      <c r="D165" s="133" t="s">
        <v>769</v>
      </c>
      <c r="E165" s="133" t="s">
        <v>419</v>
      </c>
      <c r="F165" s="133" t="s">
        <v>770</v>
      </c>
      <c r="G165" s="135"/>
      <c r="H165" s="136">
        <f t="shared" si="34"/>
        <v>18142</v>
      </c>
      <c r="I165" s="137"/>
      <c r="J165" s="142"/>
      <c r="K165" s="142"/>
      <c r="L165" s="140">
        <f t="shared" si="45"/>
        <v>0</v>
      </c>
      <c r="M165" s="203"/>
      <c r="N165" s="141"/>
      <c r="O165" s="142"/>
      <c r="P165" s="142"/>
      <c r="Q165" s="142"/>
      <c r="R165" s="142"/>
      <c r="S165" s="142"/>
      <c r="T165" s="142"/>
      <c r="U165" s="142"/>
      <c r="V165" s="142"/>
      <c r="W165" s="135"/>
      <c r="X165" s="142"/>
      <c r="Y165" s="142"/>
      <c r="Z165" s="142"/>
      <c r="AA165" s="142"/>
      <c r="AB165" s="142"/>
      <c r="AC165" s="142"/>
      <c r="AD165" s="142"/>
      <c r="AE165" s="142"/>
      <c r="AF165" s="135"/>
      <c r="AG165" s="135"/>
      <c r="AH165" s="135">
        <v>175</v>
      </c>
      <c r="AI165" s="135">
        <f t="shared" si="42"/>
        <v>175</v>
      </c>
      <c r="AJ165" s="143">
        <v>43377</v>
      </c>
      <c r="AK165" s="142"/>
      <c r="AL165" s="142"/>
      <c r="AM165" s="142"/>
      <c r="AN165" s="142"/>
      <c r="AO165" s="142"/>
      <c r="AP165" s="142"/>
      <c r="AQ165" s="142"/>
      <c r="AR165" s="142"/>
      <c r="AS165" s="142"/>
    </row>
    <row r="166" spans="1:45" s="86" customFormat="1" ht="15.75" customHeight="1" thickBot="1" x14ac:dyDescent="0.25">
      <c r="A166" s="132">
        <f t="shared" si="43"/>
        <v>143</v>
      </c>
      <c r="B166" s="133" t="s">
        <v>420</v>
      </c>
      <c r="C166" s="133" t="s">
        <v>421</v>
      </c>
      <c r="D166" s="133" t="s">
        <v>771</v>
      </c>
      <c r="E166" s="133" t="s">
        <v>422</v>
      </c>
      <c r="F166" s="133" t="s">
        <v>772</v>
      </c>
      <c r="G166" s="135">
        <f t="shared" si="44"/>
        <v>969.31</v>
      </c>
      <c r="H166" s="136">
        <f t="shared" si="34"/>
        <v>18143</v>
      </c>
      <c r="I166" s="137"/>
      <c r="J166" s="142"/>
      <c r="K166" s="142"/>
      <c r="L166" s="140"/>
      <c r="M166" s="203"/>
      <c r="N166" s="141"/>
      <c r="O166" s="142"/>
      <c r="P166" s="142"/>
      <c r="Q166" s="142"/>
      <c r="R166" s="142"/>
      <c r="S166" s="142"/>
      <c r="T166" s="142"/>
      <c r="U166" s="142"/>
      <c r="V166" s="142"/>
      <c r="W166" s="135"/>
      <c r="X166" s="142"/>
      <c r="Y166" s="142"/>
      <c r="Z166" s="142"/>
      <c r="AA166" s="142"/>
      <c r="AB166" s="142"/>
      <c r="AC166" s="142"/>
      <c r="AD166" s="142"/>
      <c r="AE166" s="142"/>
      <c r="AF166" s="189">
        <v>591.65</v>
      </c>
      <c r="AG166" s="189">
        <v>202.65999999999997</v>
      </c>
      <c r="AH166" s="135">
        <v>175</v>
      </c>
      <c r="AI166" s="135">
        <f t="shared" si="42"/>
        <v>969.31</v>
      </c>
      <c r="AJ166" s="143">
        <v>43377</v>
      </c>
      <c r="AK166" s="142"/>
      <c r="AL166" s="142"/>
      <c r="AM166" s="142"/>
      <c r="AN166" s="142"/>
      <c r="AO166" s="142"/>
      <c r="AP166" s="142"/>
      <c r="AQ166" s="142"/>
      <c r="AR166" s="142"/>
      <c r="AS166" s="142"/>
    </row>
    <row r="167" spans="1:45" s="91" customFormat="1" ht="15.75" customHeight="1" thickBot="1" x14ac:dyDescent="0.25">
      <c r="A167" s="206">
        <f>A166+1</f>
        <v>144</v>
      </c>
      <c r="B167" s="207" t="s">
        <v>423</v>
      </c>
      <c r="C167" s="207" t="s">
        <v>424</v>
      </c>
      <c r="D167" s="207" t="s">
        <v>773</v>
      </c>
      <c r="E167" s="207" t="s">
        <v>425</v>
      </c>
      <c r="F167" s="207" t="s">
        <v>774</v>
      </c>
      <c r="G167" s="208">
        <f t="shared" ref="G167:G198" si="46">AI167</f>
        <v>3439.61</v>
      </c>
      <c r="H167" s="136">
        <f t="shared" si="34"/>
        <v>18144</v>
      </c>
      <c r="I167" s="209"/>
      <c r="J167" s="210"/>
      <c r="K167" s="210"/>
      <c r="L167" s="211">
        <v>0</v>
      </c>
      <c r="M167" s="212"/>
      <c r="N167" s="213"/>
      <c r="O167" s="210"/>
      <c r="P167" s="210"/>
      <c r="Q167" s="210"/>
      <c r="R167" s="210"/>
      <c r="S167" s="210"/>
      <c r="T167" s="210"/>
      <c r="U167" s="210"/>
      <c r="V167" s="210"/>
      <c r="W167" s="208"/>
      <c r="X167" s="210"/>
      <c r="Y167" s="210"/>
      <c r="Z167" s="210"/>
      <c r="AA167" s="210"/>
      <c r="AB167" s="210"/>
      <c r="AC167" s="210"/>
      <c r="AD167" s="210"/>
      <c r="AE167" s="210"/>
      <c r="AF167" s="225">
        <v>2747.2</v>
      </c>
      <c r="AG167" s="225">
        <v>517.41000000000031</v>
      </c>
      <c r="AH167" s="208">
        <v>175</v>
      </c>
      <c r="AI167" s="208">
        <f t="shared" ref="AI167:AI198" si="47">AF167+AG167+AH167</f>
        <v>3439.61</v>
      </c>
      <c r="AJ167" s="214">
        <v>43377</v>
      </c>
      <c r="AK167" s="210"/>
      <c r="AL167" s="210"/>
      <c r="AM167" s="210"/>
      <c r="AN167" s="210"/>
      <c r="AO167" s="210"/>
      <c r="AP167" s="210"/>
      <c r="AQ167" s="210"/>
      <c r="AR167" s="210"/>
      <c r="AS167" s="210"/>
    </row>
    <row r="168" spans="1:45" s="86" customFormat="1" ht="15.75" customHeight="1" thickBot="1" x14ac:dyDescent="0.25">
      <c r="A168" s="132">
        <f t="shared" ref="A168:A187" si="48">A167+1</f>
        <v>145</v>
      </c>
      <c r="B168" s="133" t="s">
        <v>426</v>
      </c>
      <c r="C168" s="133" t="s">
        <v>427</v>
      </c>
      <c r="D168" s="133" t="s">
        <v>775</v>
      </c>
      <c r="E168" s="133" t="s">
        <v>428</v>
      </c>
      <c r="F168" s="133" t="s">
        <v>776</v>
      </c>
      <c r="G168" s="135"/>
      <c r="H168" s="136">
        <f t="shared" si="34"/>
        <v>18145</v>
      </c>
      <c r="I168" s="137"/>
      <c r="J168" s="142"/>
      <c r="K168" s="142"/>
      <c r="L168" s="140">
        <f t="shared" ref="L168:L198" si="49">M168-G168</f>
        <v>0</v>
      </c>
      <c r="M168" s="203"/>
      <c r="N168" s="141"/>
      <c r="O168" s="142"/>
      <c r="P168" s="142"/>
      <c r="Q168" s="142"/>
      <c r="R168" s="142"/>
      <c r="S168" s="142"/>
      <c r="T168" s="142"/>
      <c r="U168" s="142"/>
      <c r="V168" s="142"/>
      <c r="W168" s="135"/>
      <c r="X168" s="142"/>
      <c r="Y168" s="142"/>
      <c r="Z168" s="142"/>
      <c r="AA168" s="142"/>
      <c r="AB168" s="142"/>
      <c r="AC168" s="142"/>
      <c r="AD168" s="142"/>
      <c r="AE168" s="142"/>
      <c r="AF168" s="135"/>
      <c r="AG168" s="135"/>
      <c r="AH168" s="135">
        <v>175</v>
      </c>
      <c r="AI168" s="135">
        <f t="shared" si="47"/>
        <v>175</v>
      </c>
      <c r="AJ168" s="143">
        <v>43377</v>
      </c>
      <c r="AK168" s="142"/>
      <c r="AL168" s="142"/>
      <c r="AM168" s="142"/>
      <c r="AN168" s="142"/>
      <c r="AO168" s="142"/>
      <c r="AP168" s="142"/>
      <c r="AQ168" s="142"/>
      <c r="AR168" s="142"/>
      <c r="AS168" s="142"/>
    </row>
    <row r="169" spans="1:45" s="86" customFormat="1" ht="15.75" customHeight="1" thickBot="1" x14ac:dyDescent="0.25">
      <c r="A169" s="132">
        <f t="shared" si="48"/>
        <v>146</v>
      </c>
      <c r="B169" s="133" t="s">
        <v>429</v>
      </c>
      <c r="C169" s="133" t="s">
        <v>430</v>
      </c>
      <c r="D169" s="133" t="s">
        <v>595</v>
      </c>
      <c r="E169" s="133" t="s">
        <v>777</v>
      </c>
      <c r="F169" s="133" t="s">
        <v>778</v>
      </c>
      <c r="G169" s="135"/>
      <c r="H169" s="136">
        <f t="shared" si="34"/>
        <v>18146</v>
      </c>
      <c r="I169" s="137"/>
      <c r="J169" s="142"/>
      <c r="K169" s="142"/>
      <c r="L169" s="140">
        <f t="shared" si="49"/>
        <v>0</v>
      </c>
      <c r="M169" s="203"/>
      <c r="N169" s="141"/>
      <c r="O169" s="142"/>
      <c r="P169" s="142"/>
      <c r="Q169" s="142"/>
      <c r="R169" s="142"/>
      <c r="S169" s="142"/>
      <c r="T169" s="142"/>
      <c r="U169" s="142"/>
      <c r="V169" s="142"/>
      <c r="W169" s="135"/>
      <c r="X169" s="142"/>
      <c r="Y169" s="142"/>
      <c r="Z169" s="142"/>
      <c r="AA169" s="142"/>
      <c r="AB169" s="142"/>
      <c r="AC169" s="142"/>
      <c r="AD169" s="142"/>
      <c r="AE169" s="142"/>
      <c r="AF169" s="205">
        <v>518.05999999999995</v>
      </c>
      <c r="AG169" s="189">
        <v>149.84000000000003</v>
      </c>
      <c r="AH169" s="135">
        <v>175</v>
      </c>
      <c r="AI169" s="135">
        <f t="shared" si="47"/>
        <v>842.9</v>
      </c>
      <c r="AJ169" s="143">
        <v>43377</v>
      </c>
      <c r="AK169" s="142"/>
      <c r="AL169" s="142"/>
      <c r="AM169" s="142"/>
      <c r="AN169" s="142"/>
      <c r="AO169" s="142"/>
      <c r="AP169" s="142"/>
      <c r="AQ169" s="142"/>
      <c r="AR169" s="142"/>
      <c r="AS169" s="142"/>
    </row>
    <row r="170" spans="1:45" s="86" customFormat="1" ht="15.75" customHeight="1" thickBot="1" x14ac:dyDescent="0.25">
      <c r="A170" s="132">
        <f t="shared" si="48"/>
        <v>147</v>
      </c>
      <c r="B170" s="133" t="s">
        <v>431</v>
      </c>
      <c r="C170" s="133" t="s">
        <v>432</v>
      </c>
      <c r="D170" s="133" t="s">
        <v>779</v>
      </c>
      <c r="E170" s="133" t="s">
        <v>780</v>
      </c>
      <c r="F170" s="133" t="s">
        <v>781</v>
      </c>
      <c r="G170" s="135">
        <f t="shared" si="46"/>
        <v>2541.73</v>
      </c>
      <c r="H170" s="136">
        <f t="shared" si="34"/>
        <v>18147</v>
      </c>
      <c r="I170" s="137"/>
      <c r="J170" s="142"/>
      <c r="K170" s="142"/>
      <c r="L170" s="140">
        <v>0</v>
      </c>
      <c r="M170" s="203"/>
      <c r="N170" s="141"/>
      <c r="O170" s="142"/>
      <c r="P170" s="142"/>
      <c r="Q170" s="142"/>
      <c r="R170" s="142"/>
      <c r="S170" s="142"/>
      <c r="T170" s="142"/>
      <c r="U170" s="142"/>
      <c r="V170" s="142"/>
      <c r="W170" s="135"/>
      <c r="X170" s="142"/>
      <c r="Y170" s="142"/>
      <c r="Z170" s="142"/>
      <c r="AA170" s="142"/>
      <c r="AB170" s="142"/>
      <c r="AC170" s="142"/>
      <c r="AD170" s="142"/>
      <c r="AE170" s="142"/>
      <c r="AF170" s="189">
        <v>1818.71</v>
      </c>
      <c r="AG170" s="189">
        <v>548.02</v>
      </c>
      <c r="AH170" s="135">
        <v>175</v>
      </c>
      <c r="AI170" s="135">
        <f t="shared" si="47"/>
        <v>2541.73</v>
      </c>
      <c r="AJ170" s="143">
        <v>43377</v>
      </c>
      <c r="AK170" s="142"/>
      <c r="AL170" s="142"/>
      <c r="AM170" s="142"/>
      <c r="AN170" s="142"/>
      <c r="AO170" s="142"/>
      <c r="AP170" s="142"/>
      <c r="AQ170" s="142"/>
      <c r="AR170" s="142"/>
      <c r="AS170" s="142"/>
    </row>
    <row r="171" spans="1:45" s="73" customFormat="1" ht="15.75" customHeight="1" thickBot="1" x14ac:dyDescent="0.25">
      <c r="A171" s="153">
        <f t="shared" si="48"/>
        <v>148</v>
      </c>
      <c r="B171" s="119" t="s">
        <v>433</v>
      </c>
      <c r="C171" s="119" t="s">
        <v>434</v>
      </c>
      <c r="D171" s="119" t="s">
        <v>782</v>
      </c>
      <c r="E171" s="119" t="s">
        <v>783</v>
      </c>
      <c r="F171" s="119" t="s">
        <v>784</v>
      </c>
      <c r="G171" s="121">
        <f t="shared" si="46"/>
        <v>696.69</v>
      </c>
      <c r="H171" s="136">
        <f t="shared" si="34"/>
        <v>18148</v>
      </c>
      <c r="I171" s="220" t="s">
        <v>875</v>
      </c>
      <c r="J171" s="148" t="s">
        <v>876</v>
      </c>
      <c r="K171" s="148" t="s">
        <v>877</v>
      </c>
      <c r="L171" s="124">
        <f t="shared" si="49"/>
        <v>0</v>
      </c>
      <c r="M171" s="204">
        <v>696.69</v>
      </c>
      <c r="N171" s="150"/>
      <c r="O171" s="148"/>
      <c r="P171" s="148"/>
      <c r="Q171" s="148"/>
      <c r="R171" s="148"/>
      <c r="S171" s="148"/>
      <c r="T171" s="148"/>
      <c r="U171" s="148"/>
      <c r="V171" s="148"/>
      <c r="W171" s="152"/>
      <c r="X171" s="148"/>
      <c r="Y171" s="148"/>
      <c r="Z171" s="148"/>
      <c r="AA171" s="148"/>
      <c r="AB171" s="148"/>
      <c r="AC171" s="148"/>
      <c r="AD171" s="148"/>
      <c r="AE171" s="148"/>
      <c r="AF171" s="128">
        <v>404.65</v>
      </c>
      <c r="AG171" s="128">
        <v>117.04000000000008</v>
      </c>
      <c r="AH171" s="152">
        <v>175</v>
      </c>
      <c r="AI171" s="130">
        <f t="shared" si="47"/>
        <v>696.69</v>
      </c>
      <c r="AJ171" s="131">
        <v>43377</v>
      </c>
      <c r="AK171" s="148"/>
      <c r="AL171" s="148"/>
      <c r="AM171" s="148"/>
      <c r="AN171" s="148"/>
      <c r="AO171" s="148"/>
      <c r="AP171" s="148"/>
      <c r="AQ171" s="148"/>
      <c r="AR171" s="148"/>
      <c r="AS171" s="148"/>
    </row>
    <row r="172" spans="1:45" s="91" customFormat="1" ht="15.75" customHeight="1" thickBot="1" x14ac:dyDescent="0.25">
      <c r="A172" s="206">
        <f t="shared" si="48"/>
        <v>149</v>
      </c>
      <c r="B172" s="207" t="s">
        <v>435</v>
      </c>
      <c r="C172" s="207" t="s">
        <v>436</v>
      </c>
      <c r="D172" s="207" t="s">
        <v>785</v>
      </c>
      <c r="E172" s="207" t="s">
        <v>437</v>
      </c>
      <c r="F172" s="207" t="s">
        <v>786</v>
      </c>
      <c r="G172" s="208"/>
      <c r="H172" s="136">
        <f t="shared" si="34"/>
        <v>18149</v>
      </c>
      <c r="I172" s="209"/>
      <c r="J172" s="210"/>
      <c r="K172" s="210"/>
      <c r="L172" s="211">
        <f t="shared" si="49"/>
        <v>0</v>
      </c>
      <c r="M172" s="212"/>
      <c r="N172" s="213"/>
      <c r="O172" s="210"/>
      <c r="P172" s="210"/>
      <c r="Q172" s="210"/>
      <c r="R172" s="210"/>
      <c r="S172" s="210"/>
      <c r="T172" s="210"/>
      <c r="U172" s="210"/>
      <c r="V172" s="210"/>
      <c r="W172" s="208"/>
      <c r="X172" s="210"/>
      <c r="Y172" s="210"/>
      <c r="Z172" s="210"/>
      <c r="AA172" s="210"/>
      <c r="AB172" s="210"/>
      <c r="AC172" s="210"/>
      <c r="AD172" s="210"/>
      <c r="AE172" s="210"/>
      <c r="AF172" s="208"/>
      <c r="AG172" s="208"/>
      <c r="AH172" s="208">
        <v>175</v>
      </c>
      <c r="AI172" s="208">
        <f t="shared" si="47"/>
        <v>175</v>
      </c>
      <c r="AJ172" s="214">
        <v>43377</v>
      </c>
      <c r="AK172" s="210"/>
      <c r="AL172" s="210"/>
      <c r="AM172" s="210"/>
      <c r="AN172" s="210"/>
      <c r="AO172" s="210"/>
      <c r="AP172" s="210"/>
      <c r="AQ172" s="210"/>
      <c r="AR172" s="210"/>
      <c r="AS172" s="210"/>
    </row>
    <row r="173" spans="1:45" s="73" customFormat="1" ht="15.75" customHeight="1" thickBot="1" x14ac:dyDescent="0.25">
      <c r="A173" s="153">
        <f t="shared" si="48"/>
        <v>150</v>
      </c>
      <c r="B173" s="120" t="s">
        <v>438</v>
      </c>
      <c r="C173" s="119" t="s">
        <v>902</v>
      </c>
      <c r="D173" s="119" t="s">
        <v>903</v>
      </c>
      <c r="E173" s="119" t="s">
        <v>439</v>
      </c>
      <c r="F173" s="119" t="s">
        <v>787</v>
      </c>
      <c r="G173" s="121">
        <f t="shared" si="46"/>
        <v>3635.4</v>
      </c>
      <c r="H173" s="136">
        <f t="shared" si="34"/>
        <v>18150</v>
      </c>
      <c r="I173" s="161" t="s">
        <v>893</v>
      </c>
      <c r="J173" s="148" t="s">
        <v>894</v>
      </c>
      <c r="K173" s="148" t="s">
        <v>895</v>
      </c>
      <c r="L173" s="124">
        <f t="shared" si="49"/>
        <v>3764.6</v>
      </c>
      <c r="M173" s="204">
        <v>7400</v>
      </c>
      <c r="N173" s="150"/>
      <c r="O173" s="148"/>
      <c r="P173" s="148"/>
      <c r="Q173" s="148"/>
      <c r="R173" s="148"/>
      <c r="S173" s="148"/>
      <c r="T173" s="148"/>
      <c r="U173" s="148"/>
      <c r="V173" s="148"/>
      <c r="W173" s="152"/>
      <c r="X173" s="148"/>
      <c r="Y173" s="148"/>
      <c r="Z173" s="148"/>
      <c r="AA173" s="148"/>
      <c r="AB173" s="148"/>
      <c r="AC173" s="148"/>
      <c r="AD173" s="148"/>
      <c r="AE173" s="148"/>
      <c r="AF173" s="128">
        <v>2753.23</v>
      </c>
      <c r="AG173" s="128">
        <v>707.17000000000007</v>
      </c>
      <c r="AH173" s="152">
        <v>175</v>
      </c>
      <c r="AI173" s="130">
        <f t="shared" si="47"/>
        <v>3635.4</v>
      </c>
      <c r="AJ173" s="131">
        <v>43377</v>
      </c>
      <c r="AK173" s="148"/>
      <c r="AL173" s="148"/>
      <c r="AM173" s="148"/>
      <c r="AN173" s="148"/>
      <c r="AO173" s="148"/>
      <c r="AP173" s="148"/>
      <c r="AQ173" s="148"/>
      <c r="AR173" s="148"/>
      <c r="AS173" s="148"/>
    </row>
    <row r="174" spans="1:45" s="86" customFormat="1" ht="15.75" customHeight="1" thickBot="1" x14ac:dyDescent="0.25">
      <c r="A174" s="132">
        <f t="shared" si="48"/>
        <v>151</v>
      </c>
      <c r="B174" s="133" t="s">
        <v>440</v>
      </c>
      <c r="C174" s="133" t="s">
        <v>441</v>
      </c>
      <c r="D174" s="133" t="s">
        <v>788</v>
      </c>
      <c r="E174" s="133" t="s">
        <v>442</v>
      </c>
      <c r="F174" s="133" t="s">
        <v>789</v>
      </c>
      <c r="G174" s="135"/>
      <c r="H174" s="136">
        <f t="shared" si="34"/>
        <v>18151</v>
      </c>
      <c r="I174" s="137"/>
      <c r="J174" s="142"/>
      <c r="K174" s="142"/>
      <c r="L174" s="140">
        <f t="shared" si="49"/>
        <v>0</v>
      </c>
      <c r="M174" s="203"/>
      <c r="N174" s="141"/>
      <c r="O174" s="142"/>
      <c r="P174" s="142"/>
      <c r="Q174" s="142"/>
      <c r="R174" s="142"/>
      <c r="S174" s="142"/>
      <c r="T174" s="142"/>
      <c r="U174" s="142"/>
      <c r="V174" s="142"/>
      <c r="W174" s="135"/>
      <c r="X174" s="142"/>
      <c r="Y174" s="142"/>
      <c r="Z174" s="142"/>
      <c r="AA174" s="142"/>
      <c r="AB174" s="142"/>
      <c r="AC174" s="142"/>
      <c r="AD174" s="142"/>
      <c r="AE174" s="142"/>
      <c r="AF174" s="189">
        <v>1385.08</v>
      </c>
      <c r="AG174" s="189">
        <v>393.38000000000011</v>
      </c>
      <c r="AH174" s="135">
        <v>175</v>
      </c>
      <c r="AI174" s="135">
        <f t="shared" si="47"/>
        <v>1953.46</v>
      </c>
      <c r="AJ174" s="143">
        <v>43377</v>
      </c>
      <c r="AK174" s="142"/>
      <c r="AL174" s="142"/>
      <c r="AM174" s="142"/>
      <c r="AN174" s="142"/>
      <c r="AO174" s="142"/>
      <c r="AP174" s="142"/>
      <c r="AQ174" s="142"/>
      <c r="AR174" s="142"/>
      <c r="AS174" s="142"/>
    </row>
    <row r="175" spans="1:45" s="86" customFormat="1" ht="14.25" customHeight="1" thickBot="1" x14ac:dyDescent="0.25">
      <c r="A175" s="132">
        <f t="shared" si="48"/>
        <v>152</v>
      </c>
      <c r="B175" s="133" t="s">
        <v>443</v>
      </c>
      <c r="C175" s="133" t="s">
        <v>444</v>
      </c>
      <c r="D175" s="133" t="s">
        <v>790</v>
      </c>
      <c r="E175" s="133" t="s">
        <v>819</v>
      </c>
      <c r="F175" s="133" t="s">
        <v>791</v>
      </c>
      <c r="G175" s="135">
        <f t="shared" si="46"/>
        <v>1149.77</v>
      </c>
      <c r="H175" s="136">
        <f t="shared" si="34"/>
        <v>18152</v>
      </c>
      <c r="I175" s="137"/>
      <c r="J175" s="142"/>
      <c r="K175" s="142"/>
      <c r="L175" s="140">
        <v>0</v>
      </c>
      <c r="M175" s="203"/>
      <c r="N175" s="141"/>
      <c r="O175" s="142"/>
      <c r="P175" s="142"/>
      <c r="Q175" s="142"/>
      <c r="R175" s="142"/>
      <c r="S175" s="142"/>
      <c r="T175" s="142"/>
      <c r="U175" s="142"/>
      <c r="V175" s="142"/>
      <c r="W175" s="135"/>
      <c r="X175" s="142"/>
      <c r="Y175" s="142"/>
      <c r="Z175" s="142"/>
      <c r="AA175" s="142"/>
      <c r="AB175" s="142"/>
      <c r="AC175" s="142"/>
      <c r="AD175" s="142"/>
      <c r="AE175" s="142"/>
      <c r="AF175" s="189">
        <v>761.39</v>
      </c>
      <c r="AG175" s="189">
        <v>213.38</v>
      </c>
      <c r="AH175" s="135">
        <v>175</v>
      </c>
      <c r="AI175" s="135">
        <f t="shared" si="47"/>
        <v>1149.77</v>
      </c>
      <c r="AJ175" s="143">
        <v>43377</v>
      </c>
      <c r="AK175" s="142"/>
      <c r="AL175" s="142"/>
      <c r="AM175" s="142"/>
      <c r="AN175" s="142"/>
      <c r="AO175" s="142"/>
      <c r="AP175" s="142"/>
      <c r="AQ175" s="142"/>
      <c r="AR175" s="142"/>
      <c r="AS175" s="142"/>
    </row>
    <row r="176" spans="1:45" s="86" customFormat="1" ht="15.75" customHeight="1" thickBot="1" x14ac:dyDescent="0.25">
      <c r="A176" s="132">
        <f t="shared" si="48"/>
        <v>153</v>
      </c>
      <c r="B176" s="133" t="s">
        <v>445</v>
      </c>
      <c r="C176" s="133" t="s">
        <v>446</v>
      </c>
      <c r="D176" s="133" t="s">
        <v>792</v>
      </c>
      <c r="E176" s="133" t="s">
        <v>447</v>
      </c>
      <c r="F176" s="133" t="s">
        <v>793</v>
      </c>
      <c r="G176" s="135"/>
      <c r="H176" s="136">
        <f t="shared" si="34"/>
        <v>18153</v>
      </c>
      <c r="I176" s="137"/>
      <c r="J176" s="142"/>
      <c r="K176" s="142"/>
      <c r="L176" s="140">
        <f t="shared" si="49"/>
        <v>0</v>
      </c>
      <c r="M176" s="203"/>
      <c r="N176" s="141"/>
      <c r="O176" s="142"/>
      <c r="P176" s="142"/>
      <c r="Q176" s="142"/>
      <c r="R176" s="142"/>
      <c r="S176" s="142"/>
      <c r="T176" s="142"/>
      <c r="U176" s="142"/>
      <c r="V176" s="142"/>
      <c r="W176" s="135"/>
      <c r="X176" s="142"/>
      <c r="Y176" s="142"/>
      <c r="Z176" s="142"/>
      <c r="AA176" s="142"/>
      <c r="AB176" s="142"/>
      <c r="AC176" s="142"/>
      <c r="AD176" s="142"/>
      <c r="AE176" s="142"/>
      <c r="AF176" s="135"/>
      <c r="AG176" s="135"/>
      <c r="AH176" s="135">
        <v>175</v>
      </c>
      <c r="AI176" s="135">
        <f t="shared" si="47"/>
        <v>175</v>
      </c>
      <c r="AJ176" s="143">
        <v>43377</v>
      </c>
      <c r="AK176" s="142"/>
      <c r="AL176" s="142"/>
      <c r="AM176" s="142"/>
      <c r="AN176" s="142"/>
      <c r="AO176" s="142"/>
      <c r="AP176" s="142"/>
      <c r="AQ176" s="142"/>
      <c r="AR176" s="142"/>
      <c r="AS176" s="142"/>
    </row>
    <row r="177" spans="1:45" s="86" customFormat="1" ht="15.75" customHeight="1" thickBot="1" x14ac:dyDescent="0.25">
      <c r="A177" s="132">
        <f t="shared" si="48"/>
        <v>154</v>
      </c>
      <c r="B177" s="133" t="s">
        <v>448</v>
      </c>
      <c r="C177" s="133" t="s">
        <v>412</v>
      </c>
      <c r="D177" s="133" t="s">
        <v>765</v>
      </c>
      <c r="E177" s="133" t="s">
        <v>449</v>
      </c>
      <c r="F177" s="133" t="s">
        <v>766</v>
      </c>
      <c r="G177" s="135">
        <f t="shared" si="46"/>
        <v>2504.14</v>
      </c>
      <c r="H177" s="136">
        <f t="shared" si="34"/>
        <v>18154</v>
      </c>
      <c r="I177" s="137"/>
      <c r="J177" s="142"/>
      <c r="K177" s="142"/>
      <c r="L177" s="140">
        <v>0</v>
      </c>
      <c r="M177" s="203"/>
      <c r="N177" s="141"/>
      <c r="O177" s="142"/>
      <c r="P177" s="142"/>
      <c r="Q177" s="142"/>
      <c r="R177" s="142"/>
      <c r="S177" s="142"/>
      <c r="T177" s="142"/>
      <c r="U177" s="142"/>
      <c r="V177" s="142"/>
      <c r="W177" s="135"/>
      <c r="X177" s="142"/>
      <c r="Y177" s="142"/>
      <c r="Z177" s="142"/>
      <c r="AA177" s="142"/>
      <c r="AB177" s="142"/>
      <c r="AC177" s="142"/>
      <c r="AD177" s="142"/>
      <c r="AE177" s="142"/>
      <c r="AF177" s="189">
        <v>1923.48</v>
      </c>
      <c r="AG177" s="189">
        <v>405.65999999999985</v>
      </c>
      <c r="AH177" s="135">
        <v>175</v>
      </c>
      <c r="AI177" s="135">
        <f t="shared" si="47"/>
        <v>2504.14</v>
      </c>
      <c r="AJ177" s="143">
        <v>43377</v>
      </c>
      <c r="AK177" s="142"/>
      <c r="AL177" s="142"/>
      <c r="AM177" s="142"/>
      <c r="AN177" s="142"/>
      <c r="AO177" s="142"/>
      <c r="AP177" s="142"/>
      <c r="AQ177" s="142"/>
      <c r="AR177" s="142"/>
      <c r="AS177" s="142"/>
    </row>
    <row r="178" spans="1:45" s="73" customFormat="1" ht="15.75" customHeight="1" thickBot="1" x14ac:dyDescent="0.25">
      <c r="A178" s="153"/>
      <c r="B178" s="154" t="s">
        <v>837</v>
      </c>
      <c r="C178" s="119"/>
      <c r="D178" s="119"/>
      <c r="E178" s="119"/>
      <c r="F178" s="119"/>
      <c r="G178" s="121">
        <f t="shared" si="46"/>
        <v>0</v>
      </c>
      <c r="H178" s="136">
        <f t="shared" si="34"/>
        <v>18000</v>
      </c>
      <c r="I178" s="161"/>
      <c r="J178" s="148"/>
      <c r="K178" s="148"/>
      <c r="L178" s="140">
        <f t="shared" si="49"/>
        <v>0</v>
      </c>
      <c r="M178" s="204"/>
      <c r="N178" s="150"/>
      <c r="O178" s="148"/>
      <c r="P178" s="148"/>
      <c r="Q178" s="148"/>
      <c r="R178" s="148"/>
      <c r="S178" s="148"/>
      <c r="T178" s="148"/>
      <c r="U178" s="148"/>
      <c r="V178" s="148"/>
      <c r="W178" s="152"/>
      <c r="X178" s="148"/>
      <c r="Y178" s="148"/>
      <c r="Z178" s="148"/>
      <c r="AA178" s="148"/>
      <c r="AB178" s="148"/>
      <c r="AC178" s="148"/>
      <c r="AD178" s="148"/>
      <c r="AE178" s="148"/>
      <c r="AF178" s="152"/>
      <c r="AG178" s="152"/>
      <c r="AH178" s="152"/>
      <c r="AI178" s="130"/>
      <c r="AJ178" s="131"/>
      <c r="AK178" s="148"/>
      <c r="AL178" s="148"/>
      <c r="AM178" s="148"/>
      <c r="AN178" s="148"/>
      <c r="AO178" s="148"/>
      <c r="AP178" s="148"/>
      <c r="AQ178" s="148"/>
      <c r="AR178" s="148"/>
      <c r="AS178" s="148"/>
    </row>
    <row r="179" spans="1:45" s="86" customFormat="1" ht="15.75" customHeight="1" thickBot="1" x14ac:dyDescent="0.25">
      <c r="A179" s="132">
        <v>155</v>
      </c>
      <c r="B179" s="133" t="s">
        <v>838</v>
      </c>
      <c r="C179" s="133" t="s">
        <v>839</v>
      </c>
      <c r="D179" s="133" t="s">
        <v>841</v>
      </c>
      <c r="E179" s="133" t="s">
        <v>840</v>
      </c>
      <c r="F179" s="133" t="s">
        <v>841</v>
      </c>
      <c r="G179" s="135"/>
      <c r="H179" s="136">
        <f t="shared" si="34"/>
        <v>18155</v>
      </c>
      <c r="I179" s="137"/>
      <c r="J179" s="142"/>
      <c r="K179" s="142"/>
      <c r="L179" s="140">
        <f t="shared" si="49"/>
        <v>0</v>
      </c>
      <c r="M179" s="203"/>
      <c r="N179" s="141"/>
      <c r="O179" s="142"/>
      <c r="P179" s="142"/>
      <c r="Q179" s="142"/>
      <c r="R179" s="142"/>
      <c r="S179" s="142"/>
      <c r="T179" s="142"/>
      <c r="U179" s="142"/>
      <c r="V179" s="142"/>
      <c r="W179" s="135"/>
      <c r="X179" s="142"/>
      <c r="Y179" s="142"/>
      <c r="Z179" s="142"/>
      <c r="AA179" s="142"/>
      <c r="AB179" s="142"/>
      <c r="AC179" s="142"/>
      <c r="AD179" s="142"/>
      <c r="AE179" s="142"/>
      <c r="AF179" s="189">
        <v>634.37</v>
      </c>
      <c r="AG179" s="189">
        <v>190.51999999999998</v>
      </c>
      <c r="AH179" s="135">
        <v>175</v>
      </c>
      <c r="AI179" s="135">
        <f t="shared" si="47"/>
        <v>999.89</v>
      </c>
      <c r="AJ179" s="143">
        <v>43377</v>
      </c>
      <c r="AK179" s="142"/>
      <c r="AL179" s="142"/>
      <c r="AM179" s="142"/>
      <c r="AN179" s="142"/>
      <c r="AO179" s="142"/>
      <c r="AP179" s="142"/>
      <c r="AQ179" s="142"/>
      <c r="AR179" s="142"/>
      <c r="AS179" s="142"/>
    </row>
    <row r="180" spans="1:45" s="73" customFormat="1" ht="15.75" customHeight="1" thickBot="1" x14ac:dyDescent="0.25">
      <c r="A180" s="153">
        <v>156</v>
      </c>
      <c r="B180" s="119" t="s">
        <v>842</v>
      </c>
      <c r="C180" s="119" t="s">
        <v>843</v>
      </c>
      <c r="D180" s="119" t="s">
        <v>844</v>
      </c>
      <c r="E180" s="119" t="s">
        <v>845</v>
      </c>
      <c r="F180" s="119" t="s">
        <v>844</v>
      </c>
      <c r="G180" s="121">
        <f t="shared" si="46"/>
        <v>7076.01</v>
      </c>
      <c r="H180" s="136">
        <f t="shared" si="34"/>
        <v>18156</v>
      </c>
      <c r="I180" s="220" t="s">
        <v>901</v>
      </c>
      <c r="J180" s="148" t="s">
        <v>896</v>
      </c>
      <c r="K180" s="148" t="s">
        <v>897</v>
      </c>
      <c r="L180" s="125">
        <f t="shared" si="49"/>
        <v>77923.990000000005</v>
      </c>
      <c r="M180" s="204">
        <v>85000</v>
      </c>
      <c r="N180" s="150"/>
      <c r="O180" s="148"/>
      <c r="P180" s="148"/>
      <c r="Q180" s="148"/>
      <c r="R180" s="148"/>
      <c r="S180" s="148"/>
      <c r="T180" s="148"/>
      <c r="U180" s="148"/>
      <c r="V180" s="148"/>
      <c r="W180" s="152"/>
      <c r="X180" s="148"/>
      <c r="Y180" s="148"/>
      <c r="Z180" s="148"/>
      <c r="AA180" s="148"/>
      <c r="AB180" s="148"/>
      <c r="AC180" s="148"/>
      <c r="AD180" s="148"/>
      <c r="AE180" s="148"/>
      <c r="AF180" s="128">
        <v>5358.2</v>
      </c>
      <c r="AG180" s="128">
        <v>1542.8100000000004</v>
      </c>
      <c r="AH180" s="152">
        <v>175</v>
      </c>
      <c r="AI180" s="130">
        <f t="shared" si="47"/>
        <v>7076.01</v>
      </c>
      <c r="AJ180" s="131">
        <v>43377</v>
      </c>
      <c r="AK180" s="148"/>
      <c r="AL180" s="148"/>
      <c r="AM180" s="148"/>
      <c r="AN180" s="148"/>
      <c r="AO180" s="148"/>
      <c r="AP180" s="148"/>
      <c r="AQ180" s="148"/>
      <c r="AR180" s="148"/>
      <c r="AS180" s="148"/>
    </row>
    <row r="181" spans="1:45" ht="15.75" customHeight="1" thickBot="1" x14ac:dyDescent="0.3">
      <c r="A181" s="118"/>
      <c r="B181" s="154" t="s">
        <v>13</v>
      </c>
      <c r="C181" s="155"/>
      <c r="D181" s="156"/>
      <c r="E181" s="157"/>
      <c r="F181" s="157"/>
      <c r="G181" s="121"/>
      <c r="H181" s="136">
        <f t="shared" si="34"/>
        <v>18000</v>
      </c>
      <c r="I181" s="144"/>
      <c r="J181" s="145"/>
      <c r="K181" s="145"/>
      <c r="L181" s="140">
        <f t="shared" si="49"/>
        <v>0</v>
      </c>
      <c r="M181" s="215"/>
      <c r="N181" s="126"/>
      <c r="O181" s="127"/>
      <c r="P181" s="127"/>
      <c r="Q181" s="127"/>
      <c r="R181" s="127"/>
      <c r="S181" s="127"/>
      <c r="T181" s="127"/>
      <c r="U181" s="127"/>
      <c r="V181" s="127"/>
      <c r="W181" s="121"/>
      <c r="X181" s="127"/>
      <c r="Y181" s="127"/>
      <c r="Z181" s="127"/>
      <c r="AA181" s="127"/>
      <c r="AB181" s="127"/>
      <c r="AC181" s="127"/>
      <c r="AD181" s="127"/>
      <c r="AE181" s="127"/>
      <c r="AF181" s="121"/>
      <c r="AG181" s="121"/>
      <c r="AH181" s="121"/>
      <c r="AI181" s="130"/>
      <c r="AJ181" s="131"/>
      <c r="AK181" s="127"/>
      <c r="AL181" s="127"/>
      <c r="AM181" s="127"/>
      <c r="AN181" s="127"/>
      <c r="AO181" s="127"/>
      <c r="AP181" s="127"/>
      <c r="AQ181" s="127"/>
      <c r="AR181" s="127"/>
      <c r="AS181" s="127"/>
    </row>
    <row r="182" spans="1:45" s="86" customFormat="1" ht="15.75" customHeight="1" thickBot="1" x14ac:dyDescent="0.25">
      <c r="A182" s="132">
        <f>A180+1</f>
        <v>157</v>
      </c>
      <c r="B182" s="133" t="s">
        <v>450</v>
      </c>
      <c r="C182" s="133" t="s">
        <v>451</v>
      </c>
      <c r="D182" s="133" t="s">
        <v>794</v>
      </c>
      <c r="E182" s="133" t="s">
        <v>795</v>
      </c>
      <c r="F182" s="133" t="s">
        <v>796</v>
      </c>
      <c r="G182" s="135"/>
      <c r="H182" s="136">
        <f t="shared" si="34"/>
        <v>18157</v>
      </c>
      <c r="I182" s="137"/>
      <c r="J182" s="142"/>
      <c r="K182" s="142"/>
      <c r="L182" s="140">
        <f t="shared" si="49"/>
        <v>0</v>
      </c>
      <c r="M182" s="203"/>
      <c r="N182" s="141"/>
      <c r="O182" s="142"/>
      <c r="P182" s="142"/>
      <c r="Q182" s="142"/>
      <c r="R182" s="142"/>
      <c r="S182" s="142"/>
      <c r="T182" s="142"/>
      <c r="U182" s="142"/>
      <c r="V182" s="142"/>
      <c r="W182" s="135"/>
      <c r="X182" s="142"/>
      <c r="Y182" s="142"/>
      <c r="Z182" s="142"/>
      <c r="AA182" s="142"/>
      <c r="AB182" s="142"/>
      <c r="AC182" s="142"/>
      <c r="AD182" s="142"/>
      <c r="AE182" s="142"/>
      <c r="AF182" s="135"/>
      <c r="AG182" s="135"/>
      <c r="AH182" s="135">
        <v>175</v>
      </c>
      <c r="AI182" s="135">
        <f t="shared" si="47"/>
        <v>175</v>
      </c>
      <c r="AJ182" s="143">
        <v>43377</v>
      </c>
      <c r="AK182" s="142"/>
      <c r="AL182" s="142"/>
      <c r="AM182" s="142"/>
      <c r="AN182" s="142"/>
      <c r="AO182" s="142"/>
      <c r="AP182" s="142"/>
      <c r="AQ182" s="142"/>
      <c r="AR182" s="142"/>
      <c r="AS182" s="142"/>
    </row>
    <row r="183" spans="1:45" s="86" customFormat="1" ht="15.75" customHeight="1" thickBot="1" x14ac:dyDescent="0.25">
      <c r="A183" s="132">
        <f t="shared" si="48"/>
        <v>158</v>
      </c>
      <c r="B183" s="133" t="s">
        <v>452</v>
      </c>
      <c r="C183" s="133" t="s">
        <v>453</v>
      </c>
      <c r="D183" s="133" t="s">
        <v>797</v>
      </c>
      <c r="E183" s="133" t="s">
        <v>798</v>
      </c>
      <c r="F183" s="133" t="s">
        <v>799</v>
      </c>
      <c r="G183" s="135"/>
      <c r="H183" s="136">
        <f t="shared" si="34"/>
        <v>18158</v>
      </c>
      <c r="I183" s="137"/>
      <c r="J183" s="142"/>
      <c r="K183" s="142"/>
      <c r="L183" s="140">
        <f t="shared" si="49"/>
        <v>0</v>
      </c>
      <c r="M183" s="203"/>
      <c r="N183" s="141"/>
      <c r="O183" s="142"/>
      <c r="P183" s="142"/>
      <c r="Q183" s="142"/>
      <c r="R183" s="142"/>
      <c r="S183" s="142"/>
      <c r="T183" s="142"/>
      <c r="U183" s="142"/>
      <c r="V183" s="142"/>
      <c r="W183" s="135"/>
      <c r="X183" s="142"/>
      <c r="Y183" s="142"/>
      <c r="Z183" s="142"/>
      <c r="AA183" s="142"/>
      <c r="AB183" s="142"/>
      <c r="AC183" s="142"/>
      <c r="AD183" s="142"/>
      <c r="AE183" s="142"/>
      <c r="AF183" s="135"/>
      <c r="AG183" s="135"/>
      <c r="AH183" s="135">
        <v>175</v>
      </c>
      <c r="AI183" s="135">
        <f t="shared" si="47"/>
        <v>175</v>
      </c>
      <c r="AJ183" s="143">
        <v>43377</v>
      </c>
      <c r="AK183" s="142"/>
      <c r="AL183" s="142"/>
      <c r="AM183" s="142"/>
      <c r="AN183" s="142"/>
      <c r="AO183" s="142"/>
      <c r="AP183" s="142"/>
      <c r="AQ183" s="142"/>
      <c r="AR183" s="142"/>
      <c r="AS183" s="142"/>
    </row>
    <row r="184" spans="1:45" s="91" customFormat="1" ht="15.75" customHeight="1" thickBot="1" x14ac:dyDescent="0.25">
      <c r="A184" s="206">
        <f t="shared" si="48"/>
        <v>159</v>
      </c>
      <c r="B184" s="224" t="s">
        <v>454</v>
      </c>
      <c r="C184" s="207" t="s">
        <v>455</v>
      </c>
      <c r="D184" s="207" t="s">
        <v>800</v>
      </c>
      <c r="E184" s="207" t="s">
        <v>801</v>
      </c>
      <c r="F184" s="207" t="s">
        <v>802</v>
      </c>
      <c r="G184" s="208"/>
      <c r="H184" s="136">
        <f t="shared" si="34"/>
        <v>18159</v>
      </c>
      <c r="I184" s="209"/>
      <c r="J184" s="210"/>
      <c r="K184" s="210"/>
      <c r="L184" s="211">
        <f t="shared" si="49"/>
        <v>0</v>
      </c>
      <c r="M184" s="212"/>
      <c r="N184" s="213"/>
      <c r="O184" s="210"/>
      <c r="P184" s="210"/>
      <c r="Q184" s="210"/>
      <c r="R184" s="210"/>
      <c r="S184" s="210"/>
      <c r="T184" s="210"/>
      <c r="U184" s="210"/>
      <c r="V184" s="210"/>
      <c r="W184" s="208"/>
      <c r="X184" s="210"/>
      <c r="Y184" s="210"/>
      <c r="Z184" s="210"/>
      <c r="AA184" s="210"/>
      <c r="AB184" s="210"/>
      <c r="AC184" s="210"/>
      <c r="AD184" s="210"/>
      <c r="AE184" s="210"/>
      <c r="AF184" s="225">
        <v>2992.99</v>
      </c>
      <c r="AG184" s="225">
        <v>653.48</v>
      </c>
      <c r="AH184" s="208">
        <v>175</v>
      </c>
      <c r="AI184" s="208">
        <f t="shared" si="47"/>
        <v>3821.47</v>
      </c>
      <c r="AJ184" s="214">
        <v>43377</v>
      </c>
      <c r="AK184" s="210"/>
      <c r="AL184" s="210"/>
      <c r="AM184" s="210"/>
      <c r="AN184" s="210"/>
      <c r="AO184" s="210"/>
      <c r="AP184" s="210"/>
      <c r="AQ184" s="210"/>
      <c r="AR184" s="210"/>
      <c r="AS184" s="210"/>
    </row>
    <row r="185" spans="1:45" s="86" customFormat="1" ht="15.75" customHeight="1" thickBot="1" x14ac:dyDescent="0.25">
      <c r="A185" s="132">
        <f t="shared" si="48"/>
        <v>160</v>
      </c>
      <c r="B185" s="133" t="s">
        <v>456</v>
      </c>
      <c r="C185" s="133" t="s">
        <v>457</v>
      </c>
      <c r="D185" s="133" t="s">
        <v>794</v>
      </c>
      <c r="E185" s="133" t="s">
        <v>803</v>
      </c>
      <c r="F185" s="133" t="s">
        <v>796</v>
      </c>
      <c r="G185" s="135"/>
      <c r="H185" s="136">
        <f t="shared" si="34"/>
        <v>18160</v>
      </c>
      <c r="I185" s="137"/>
      <c r="J185" s="142"/>
      <c r="K185" s="142"/>
      <c r="L185" s="140">
        <f t="shared" si="49"/>
        <v>0</v>
      </c>
      <c r="M185" s="203"/>
      <c r="N185" s="141"/>
      <c r="O185" s="142"/>
      <c r="P185" s="142"/>
      <c r="Q185" s="142"/>
      <c r="R185" s="142"/>
      <c r="S185" s="142"/>
      <c r="T185" s="142"/>
      <c r="U185" s="142"/>
      <c r="V185" s="142"/>
      <c r="W185" s="135"/>
      <c r="X185" s="142"/>
      <c r="Y185" s="142"/>
      <c r="Z185" s="142"/>
      <c r="AA185" s="142"/>
      <c r="AB185" s="142"/>
      <c r="AC185" s="142"/>
      <c r="AD185" s="142"/>
      <c r="AE185" s="142"/>
      <c r="AF185" s="135"/>
      <c r="AG185" s="135"/>
      <c r="AH185" s="135">
        <v>175</v>
      </c>
      <c r="AI185" s="135">
        <f t="shared" si="47"/>
        <v>175</v>
      </c>
      <c r="AJ185" s="143">
        <v>43377</v>
      </c>
      <c r="AK185" s="142"/>
      <c r="AL185" s="142"/>
      <c r="AM185" s="142"/>
      <c r="AN185" s="142"/>
      <c r="AO185" s="142"/>
      <c r="AP185" s="142"/>
      <c r="AQ185" s="142"/>
      <c r="AR185" s="142"/>
      <c r="AS185" s="142"/>
    </row>
    <row r="186" spans="1:45" s="86" customFormat="1" ht="15.75" customHeight="1" thickBot="1" x14ac:dyDescent="0.25">
      <c r="A186" s="132">
        <f t="shared" si="48"/>
        <v>161</v>
      </c>
      <c r="B186" s="133" t="s">
        <v>458</v>
      </c>
      <c r="C186" s="133" t="s">
        <v>459</v>
      </c>
      <c r="D186" s="133" t="s">
        <v>804</v>
      </c>
      <c r="E186" s="133" t="s">
        <v>460</v>
      </c>
      <c r="F186" s="133" t="s">
        <v>805</v>
      </c>
      <c r="G186" s="135">
        <f t="shared" si="46"/>
        <v>3530.16</v>
      </c>
      <c r="H186" s="136">
        <f t="shared" si="34"/>
        <v>18161</v>
      </c>
      <c r="I186" s="137"/>
      <c r="J186" s="142"/>
      <c r="K186" s="142"/>
      <c r="L186" s="140">
        <v>0</v>
      </c>
      <c r="M186" s="203"/>
      <c r="N186" s="141"/>
      <c r="O186" s="142"/>
      <c r="P186" s="142"/>
      <c r="Q186" s="142"/>
      <c r="R186" s="142"/>
      <c r="S186" s="142"/>
      <c r="T186" s="142"/>
      <c r="U186" s="142"/>
      <c r="V186" s="142"/>
      <c r="W186" s="135"/>
      <c r="X186" s="142"/>
      <c r="Y186" s="142"/>
      <c r="Z186" s="142"/>
      <c r="AA186" s="142"/>
      <c r="AB186" s="142"/>
      <c r="AC186" s="142"/>
      <c r="AD186" s="142"/>
      <c r="AE186" s="142"/>
      <c r="AF186" s="189">
        <v>2659.24</v>
      </c>
      <c r="AG186" s="189">
        <v>695.92000000000007</v>
      </c>
      <c r="AH186" s="135">
        <v>175</v>
      </c>
      <c r="AI186" s="135">
        <f t="shared" si="47"/>
        <v>3530.16</v>
      </c>
      <c r="AJ186" s="143">
        <v>43377</v>
      </c>
      <c r="AK186" s="142"/>
      <c r="AL186" s="142"/>
      <c r="AM186" s="142"/>
      <c r="AN186" s="142"/>
      <c r="AO186" s="142"/>
      <c r="AP186" s="142"/>
      <c r="AQ186" s="142"/>
      <c r="AR186" s="142"/>
      <c r="AS186" s="142"/>
    </row>
    <row r="187" spans="1:45" s="86" customFormat="1" ht="15.75" customHeight="1" thickBot="1" x14ac:dyDescent="0.25">
      <c r="A187" s="132">
        <f t="shared" si="48"/>
        <v>162</v>
      </c>
      <c r="B187" s="133" t="s">
        <v>461</v>
      </c>
      <c r="C187" s="133" t="s">
        <v>462</v>
      </c>
      <c r="D187" s="133" t="s">
        <v>806</v>
      </c>
      <c r="E187" s="133" t="s">
        <v>463</v>
      </c>
      <c r="F187" s="133" t="s">
        <v>807</v>
      </c>
      <c r="G187" s="135">
        <f t="shared" si="46"/>
        <v>2119.5300000000002</v>
      </c>
      <c r="H187" s="136">
        <f t="shared" si="34"/>
        <v>18162</v>
      </c>
      <c r="I187" s="137"/>
      <c r="J187" s="142"/>
      <c r="K187" s="142"/>
      <c r="L187" s="140">
        <v>0</v>
      </c>
      <c r="M187" s="203"/>
      <c r="N187" s="141"/>
      <c r="O187" s="142"/>
      <c r="P187" s="142"/>
      <c r="Q187" s="142"/>
      <c r="R187" s="142"/>
      <c r="S187" s="142"/>
      <c r="T187" s="142"/>
      <c r="U187" s="142"/>
      <c r="V187" s="142"/>
      <c r="W187" s="135"/>
      <c r="X187" s="142"/>
      <c r="Y187" s="142"/>
      <c r="Z187" s="142"/>
      <c r="AA187" s="142"/>
      <c r="AB187" s="142"/>
      <c r="AC187" s="142"/>
      <c r="AD187" s="142"/>
      <c r="AE187" s="142"/>
      <c r="AF187" s="189">
        <v>1707.32</v>
      </c>
      <c r="AG187" s="189">
        <v>237.21000000000026</v>
      </c>
      <c r="AH187" s="135">
        <v>175</v>
      </c>
      <c r="AI187" s="135">
        <f t="shared" si="47"/>
        <v>2119.5300000000002</v>
      </c>
      <c r="AJ187" s="143">
        <v>43377</v>
      </c>
      <c r="AK187" s="142"/>
      <c r="AL187" s="142"/>
      <c r="AM187" s="142"/>
      <c r="AN187" s="142"/>
      <c r="AO187" s="142"/>
      <c r="AP187" s="142"/>
      <c r="AQ187" s="142"/>
      <c r="AR187" s="142"/>
      <c r="AS187" s="142"/>
    </row>
    <row r="188" spans="1:45" s="73" customFormat="1" ht="15.75" customHeight="1" thickBot="1" x14ac:dyDescent="0.25">
      <c r="A188" s="153">
        <f>A187+1</f>
        <v>163</v>
      </c>
      <c r="B188" s="119" t="s">
        <v>464</v>
      </c>
      <c r="C188" s="119" t="s">
        <v>465</v>
      </c>
      <c r="D188" s="119" t="s">
        <v>808</v>
      </c>
      <c r="E188" s="119" t="s">
        <v>466</v>
      </c>
      <c r="F188" s="119" t="s">
        <v>809</v>
      </c>
      <c r="G188" s="121">
        <f t="shared" si="46"/>
        <v>2049.02</v>
      </c>
      <c r="H188" s="136">
        <f t="shared" si="34"/>
        <v>18163</v>
      </c>
      <c r="I188" s="220" t="s">
        <v>898</v>
      </c>
      <c r="J188" s="148" t="s">
        <v>899</v>
      </c>
      <c r="K188" s="148" t="s">
        <v>900</v>
      </c>
      <c r="L188" s="124">
        <f t="shared" si="49"/>
        <v>1050.98</v>
      </c>
      <c r="M188" s="204">
        <v>3100</v>
      </c>
      <c r="N188" s="150"/>
      <c r="O188" s="148"/>
      <c r="P188" s="148"/>
      <c r="Q188" s="148"/>
      <c r="R188" s="148"/>
      <c r="S188" s="148"/>
      <c r="T188" s="148"/>
      <c r="U188" s="148"/>
      <c r="V188" s="148"/>
      <c r="W188" s="152"/>
      <c r="X188" s="148"/>
      <c r="Y188" s="148"/>
      <c r="Z188" s="148"/>
      <c r="AA188" s="148"/>
      <c r="AB188" s="148"/>
      <c r="AC188" s="148"/>
      <c r="AD188" s="148"/>
      <c r="AE188" s="148"/>
      <c r="AF188" s="128">
        <v>1580.7</v>
      </c>
      <c r="AG188" s="128">
        <v>293.31999999999994</v>
      </c>
      <c r="AH188" s="152">
        <v>175</v>
      </c>
      <c r="AI188" s="130">
        <f t="shared" si="47"/>
        <v>2049.02</v>
      </c>
      <c r="AJ188" s="131">
        <v>43377</v>
      </c>
      <c r="AK188" s="148"/>
      <c r="AL188" s="148"/>
      <c r="AM188" s="148"/>
      <c r="AN188" s="148"/>
      <c r="AO188" s="148"/>
      <c r="AP188" s="148"/>
      <c r="AQ188" s="148"/>
      <c r="AR188" s="148"/>
      <c r="AS188" s="148"/>
    </row>
    <row r="189" spans="1:45" s="73" customFormat="1" ht="15.75" customHeight="1" thickBot="1" x14ac:dyDescent="0.25">
      <c r="A189" s="153">
        <f t="shared" ref="A189:A192" si="50">A188+1</f>
        <v>164</v>
      </c>
      <c r="B189" s="119" t="s">
        <v>467</v>
      </c>
      <c r="C189" s="119" t="s">
        <v>468</v>
      </c>
      <c r="D189" s="119" t="s">
        <v>810</v>
      </c>
      <c r="E189" s="119" t="s">
        <v>811</v>
      </c>
      <c r="F189" s="119" t="s">
        <v>796</v>
      </c>
      <c r="G189" s="121">
        <f t="shared" si="46"/>
        <v>659.02</v>
      </c>
      <c r="H189" s="136">
        <f t="shared" si="34"/>
        <v>18164</v>
      </c>
      <c r="I189" s="220" t="s">
        <v>856</v>
      </c>
      <c r="J189" s="148" t="s">
        <v>854</v>
      </c>
      <c r="K189" s="148" t="s">
        <v>855</v>
      </c>
      <c r="L189" s="124">
        <f t="shared" si="49"/>
        <v>6440.98</v>
      </c>
      <c r="M189" s="204">
        <v>7100</v>
      </c>
      <c r="N189" s="150"/>
      <c r="O189" s="148"/>
      <c r="P189" s="148"/>
      <c r="Q189" s="148"/>
      <c r="R189" s="148"/>
      <c r="S189" s="148"/>
      <c r="T189" s="148"/>
      <c r="U189" s="148"/>
      <c r="V189" s="148"/>
      <c r="W189" s="152"/>
      <c r="X189" s="148"/>
      <c r="Y189" s="148"/>
      <c r="Z189" s="148"/>
      <c r="AA189" s="148"/>
      <c r="AB189" s="148"/>
      <c r="AC189" s="148"/>
      <c r="AD189" s="148"/>
      <c r="AE189" s="148"/>
      <c r="AF189" s="128">
        <v>375.58000000000004</v>
      </c>
      <c r="AG189" s="128">
        <v>108.43999999999994</v>
      </c>
      <c r="AH189" s="152">
        <v>175</v>
      </c>
      <c r="AI189" s="130">
        <f t="shared" si="47"/>
        <v>659.02</v>
      </c>
      <c r="AJ189" s="131">
        <v>43377</v>
      </c>
      <c r="AK189" s="148"/>
      <c r="AL189" s="148"/>
      <c r="AM189" s="148"/>
      <c r="AN189" s="148"/>
      <c r="AO189" s="148"/>
      <c r="AP189" s="148"/>
      <c r="AQ189" s="148"/>
      <c r="AR189" s="148"/>
      <c r="AS189" s="148"/>
    </row>
    <row r="190" spans="1:45" s="86" customFormat="1" ht="15.75" customHeight="1" thickBot="1" x14ac:dyDescent="0.25">
      <c r="A190" s="132">
        <f t="shared" si="50"/>
        <v>165</v>
      </c>
      <c r="B190" s="134" t="s">
        <v>469</v>
      </c>
      <c r="C190" s="133" t="s">
        <v>470</v>
      </c>
      <c r="D190" s="133" t="s">
        <v>812</v>
      </c>
      <c r="E190" s="133" t="s">
        <v>471</v>
      </c>
      <c r="F190" s="133" t="s">
        <v>813</v>
      </c>
      <c r="G190" s="135">
        <f t="shared" si="46"/>
        <v>200.67</v>
      </c>
      <c r="H190" s="136">
        <f t="shared" si="34"/>
        <v>18165</v>
      </c>
      <c r="I190" s="137"/>
      <c r="J190" s="142"/>
      <c r="K190" s="142"/>
      <c r="L190" s="140"/>
      <c r="M190" s="203"/>
      <c r="N190" s="141"/>
      <c r="O190" s="142"/>
      <c r="P190" s="142"/>
      <c r="Q190" s="142"/>
      <c r="R190" s="142"/>
      <c r="S190" s="142"/>
      <c r="T190" s="142"/>
      <c r="U190" s="142"/>
      <c r="V190" s="142"/>
      <c r="W190" s="135"/>
      <c r="X190" s="142"/>
      <c r="Y190" s="142"/>
      <c r="Z190" s="142"/>
      <c r="AA190" s="142"/>
      <c r="AB190" s="142"/>
      <c r="AC190" s="142"/>
      <c r="AD190" s="142"/>
      <c r="AE190" s="142"/>
      <c r="AF190" s="189">
        <v>-39.389999999999986</v>
      </c>
      <c r="AG190" s="189">
        <v>65.059999999999974</v>
      </c>
      <c r="AH190" s="135">
        <v>175</v>
      </c>
      <c r="AI190" s="135">
        <f t="shared" si="47"/>
        <v>200.67</v>
      </c>
      <c r="AJ190" s="143">
        <v>43377</v>
      </c>
      <c r="AK190" s="142"/>
      <c r="AL190" s="142"/>
      <c r="AM190" s="142"/>
      <c r="AN190" s="142"/>
      <c r="AO190" s="142"/>
      <c r="AP190" s="142"/>
      <c r="AQ190" s="142"/>
      <c r="AR190" s="142"/>
      <c r="AS190" s="142"/>
    </row>
    <row r="191" spans="1:45" s="91" customFormat="1" ht="15.75" customHeight="1" thickBot="1" x14ac:dyDescent="0.25">
      <c r="A191" s="206">
        <f t="shared" si="50"/>
        <v>166</v>
      </c>
      <c r="B191" s="207" t="s">
        <v>472</v>
      </c>
      <c r="C191" s="207" t="s">
        <v>473</v>
      </c>
      <c r="D191" s="207" t="s">
        <v>814</v>
      </c>
      <c r="E191" s="207" t="s">
        <v>815</v>
      </c>
      <c r="F191" s="207" t="s">
        <v>816</v>
      </c>
      <c r="G191" s="208"/>
      <c r="H191" s="136">
        <f t="shared" si="34"/>
        <v>18166</v>
      </c>
      <c r="I191" s="209"/>
      <c r="J191" s="210"/>
      <c r="K191" s="210"/>
      <c r="L191" s="211">
        <f t="shared" si="49"/>
        <v>0</v>
      </c>
      <c r="M191" s="212"/>
      <c r="N191" s="213"/>
      <c r="O191" s="210"/>
      <c r="P191" s="210"/>
      <c r="Q191" s="210"/>
      <c r="R191" s="210"/>
      <c r="S191" s="210"/>
      <c r="T191" s="210"/>
      <c r="U191" s="210"/>
      <c r="V191" s="210"/>
      <c r="W191" s="208"/>
      <c r="X191" s="210"/>
      <c r="Y191" s="210"/>
      <c r="Z191" s="210"/>
      <c r="AA191" s="210"/>
      <c r="AB191" s="210"/>
      <c r="AC191" s="210"/>
      <c r="AD191" s="210"/>
      <c r="AE191" s="210"/>
      <c r="AF191" s="208"/>
      <c r="AG191" s="208"/>
      <c r="AH191" s="208">
        <v>175</v>
      </c>
      <c r="AI191" s="208">
        <f t="shared" si="47"/>
        <v>175</v>
      </c>
      <c r="AJ191" s="214">
        <v>43377</v>
      </c>
      <c r="AK191" s="210"/>
      <c r="AL191" s="210"/>
      <c r="AM191" s="210"/>
      <c r="AN191" s="210"/>
      <c r="AO191" s="210"/>
      <c r="AP191" s="210"/>
      <c r="AQ191" s="210"/>
      <c r="AR191" s="210"/>
      <c r="AS191" s="210"/>
    </row>
    <row r="192" spans="1:45" s="86" customFormat="1" ht="15.75" customHeight="1" thickBot="1" x14ac:dyDescent="0.25">
      <c r="A192" s="132">
        <f t="shared" si="50"/>
        <v>167</v>
      </c>
      <c r="B192" s="133" t="s">
        <v>474</v>
      </c>
      <c r="C192" s="133" t="s">
        <v>475</v>
      </c>
      <c r="D192" s="133" t="s">
        <v>794</v>
      </c>
      <c r="E192" s="133" t="s">
        <v>817</v>
      </c>
      <c r="F192" s="133" t="s">
        <v>818</v>
      </c>
      <c r="G192" s="135"/>
      <c r="H192" s="136">
        <f t="shared" si="34"/>
        <v>18167</v>
      </c>
      <c r="I192" s="137"/>
      <c r="J192" s="142"/>
      <c r="K192" s="142"/>
      <c r="L192" s="140">
        <f t="shared" si="49"/>
        <v>0</v>
      </c>
      <c r="M192" s="203"/>
      <c r="N192" s="141"/>
      <c r="O192" s="142"/>
      <c r="P192" s="142"/>
      <c r="Q192" s="142"/>
      <c r="R192" s="142"/>
      <c r="S192" s="142"/>
      <c r="T192" s="142"/>
      <c r="U192" s="142"/>
      <c r="V192" s="142"/>
      <c r="W192" s="135"/>
      <c r="X192" s="142"/>
      <c r="Y192" s="142"/>
      <c r="Z192" s="142"/>
      <c r="AA192" s="142"/>
      <c r="AB192" s="142"/>
      <c r="AC192" s="142"/>
      <c r="AD192" s="142"/>
      <c r="AE192" s="142"/>
      <c r="AF192" s="135"/>
      <c r="AG192" s="135"/>
      <c r="AH192" s="135">
        <v>175</v>
      </c>
      <c r="AI192" s="135">
        <f t="shared" si="47"/>
        <v>175</v>
      </c>
      <c r="AJ192" s="143">
        <v>43377</v>
      </c>
      <c r="AK192" s="142"/>
      <c r="AL192" s="142"/>
      <c r="AM192" s="142"/>
      <c r="AN192" s="142"/>
      <c r="AO192" s="142"/>
      <c r="AP192" s="142"/>
      <c r="AQ192" s="142"/>
      <c r="AR192" s="142"/>
      <c r="AS192" s="142"/>
    </row>
    <row r="193" spans="1:45" s="73" customFormat="1" ht="15.75" customHeight="1" thickBot="1" x14ac:dyDescent="0.3">
      <c r="A193" s="153"/>
      <c r="B193" s="216" t="s">
        <v>836</v>
      </c>
      <c r="C193" s="217"/>
      <c r="D193" s="218"/>
      <c r="E193" s="219"/>
      <c r="F193" s="219"/>
      <c r="G193" s="121">
        <f t="shared" si="46"/>
        <v>0</v>
      </c>
      <c r="H193" s="136">
        <f t="shared" si="34"/>
        <v>18000</v>
      </c>
      <c r="I193" s="161"/>
      <c r="J193" s="148"/>
      <c r="K193" s="148"/>
      <c r="L193" s="124">
        <f t="shared" si="49"/>
        <v>0</v>
      </c>
      <c r="M193" s="204"/>
      <c r="N193" s="150"/>
      <c r="O193" s="148"/>
      <c r="P193" s="148"/>
      <c r="Q193" s="148"/>
      <c r="R193" s="148"/>
      <c r="S193" s="148"/>
      <c r="T193" s="148"/>
      <c r="U193" s="148"/>
      <c r="V193" s="148"/>
      <c r="W193" s="152"/>
      <c r="X193" s="148"/>
      <c r="Y193" s="148"/>
      <c r="Z193" s="148"/>
      <c r="AA193" s="148"/>
      <c r="AB193" s="148"/>
      <c r="AC193" s="148"/>
      <c r="AD193" s="148"/>
      <c r="AE193" s="148"/>
      <c r="AF193" s="152"/>
      <c r="AG193" s="152"/>
      <c r="AH193" s="152"/>
      <c r="AI193" s="130"/>
      <c r="AJ193" s="131"/>
      <c r="AK193" s="148"/>
      <c r="AL193" s="148"/>
      <c r="AM193" s="148"/>
      <c r="AN193" s="148"/>
      <c r="AO193" s="148"/>
      <c r="AP193" s="148"/>
      <c r="AQ193" s="148"/>
      <c r="AR193" s="148"/>
      <c r="AS193" s="148"/>
    </row>
    <row r="194" spans="1:45" s="294" customFormat="1" ht="15.75" customHeight="1" thickBot="1" x14ac:dyDescent="0.25">
      <c r="A194" s="284">
        <f>A192+1</f>
        <v>168</v>
      </c>
      <c r="B194" s="285" t="s">
        <v>476</v>
      </c>
      <c r="C194" s="285" t="s">
        <v>477</v>
      </c>
      <c r="D194" s="285" t="s">
        <v>824</v>
      </c>
      <c r="E194" s="285" t="s">
        <v>478</v>
      </c>
      <c r="F194" s="285" t="s">
        <v>825</v>
      </c>
      <c r="G194" s="286">
        <f>+AI194</f>
        <v>2176.4</v>
      </c>
      <c r="H194" s="287">
        <f t="shared" si="34"/>
        <v>18168</v>
      </c>
      <c r="I194" s="288"/>
      <c r="J194" s="289"/>
      <c r="K194" s="289"/>
      <c r="L194" s="290">
        <f>M194-G194</f>
        <v>-2176.4</v>
      </c>
      <c r="M194" s="290">
        <v>0</v>
      </c>
      <c r="N194" s="291"/>
      <c r="O194" s="289"/>
      <c r="P194" s="289"/>
      <c r="Q194" s="289"/>
      <c r="R194" s="289"/>
      <c r="S194" s="289"/>
      <c r="T194" s="289"/>
      <c r="U194" s="289"/>
      <c r="V194" s="289"/>
      <c r="W194" s="286"/>
      <c r="X194" s="289"/>
      <c r="Y194" s="289"/>
      <c r="Z194" s="289"/>
      <c r="AA194" s="289"/>
      <c r="AB194" s="289"/>
      <c r="AC194" s="289"/>
      <c r="AD194" s="289"/>
      <c r="AE194" s="289"/>
      <c r="AF194" s="292">
        <v>1860.56</v>
      </c>
      <c r="AG194" s="292">
        <v>140.84000000000015</v>
      </c>
      <c r="AH194" s="286">
        <v>175</v>
      </c>
      <c r="AI194" s="286">
        <f>AF194+AG194+AH194</f>
        <v>2176.4</v>
      </c>
      <c r="AJ194" s="293">
        <v>43377</v>
      </c>
      <c r="AK194" s="289"/>
      <c r="AL194" s="289"/>
      <c r="AM194" s="289"/>
      <c r="AN194" s="289"/>
      <c r="AO194" s="289"/>
      <c r="AP194" s="289"/>
      <c r="AQ194" s="289"/>
      <c r="AR194" s="289"/>
      <c r="AS194" s="289"/>
    </row>
    <row r="195" spans="1:45" s="294" customFormat="1" ht="15.75" customHeight="1" thickBot="1" x14ac:dyDescent="0.25">
      <c r="A195" s="284">
        <f>A194+1</f>
        <v>169</v>
      </c>
      <c r="B195" s="285" t="s">
        <v>826</v>
      </c>
      <c r="C195" s="285" t="s">
        <v>827</v>
      </c>
      <c r="D195" s="285" t="s">
        <v>828</v>
      </c>
      <c r="E195" s="285" t="s">
        <v>829</v>
      </c>
      <c r="F195" s="285" t="s">
        <v>830</v>
      </c>
      <c r="G195" s="286">
        <f>AI195</f>
        <v>8412.52</v>
      </c>
      <c r="H195" s="287">
        <f t="shared" si="34"/>
        <v>18169</v>
      </c>
      <c r="I195" s="295"/>
      <c r="J195" s="289"/>
      <c r="K195" s="289"/>
      <c r="L195" s="290">
        <f>M195-G195</f>
        <v>-8412.52</v>
      </c>
      <c r="M195" s="296">
        <v>0</v>
      </c>
      <c r="N195" s="291"/>
      <c r="O195" s="289"/>
      <c r="P195" s="289"/>
      <c r="Q195" s="289"/>
      <c r="R195" s="289"/>
      <c r="S195" s="289"/>
      <c r="T195" s="289"/>
      <c r="U195" s="289"/>
      <c r="V195" s="289"/>
      <c r="W195" s="286"/>
      <c r="X195" s="293"/>
      <c r="Y195" s="289"/>
      <c r="Z195" s="289"/>
      <c r="AA195" s="289"/>
      <c r="AB195" s="293"/>
      <c r="AC195" s="289"/>
      <c r="AD195" s="289"/>
      <c r="AE195" s="289"/>
      <c r="AF195" s="292">
        <v>8168.1</v>
      </c>
      <c r="AG195" s="292">
        <v>69.420000000000073</v>
      </c>
      <c r="AH195" s="286">
        <v>175</v>
      </c>
      <c r="AI195" s="286">
        <f>AF195+AG195+AH195</f>
        <v>8412.52</v>
      </c>
      <c r="AJ195" s="293">
        <v>43377</v>
      </c>
      <c r="AK195" s="289"/>
      <c r="AL195" s="289"/>
      <c r="AM195" s="289"/>
      <c r="AN195" s="289"/>
      <c r="AO195" s="289"/>
      <c r="AP195" s="289"/>
      <c r="AQ195" s="289"/>
      <c r="AR195" s="289"/>
      <c r="AS195" s="289"/>
    </row>
    <row r="196" spans="1:45" s="73" customFormat="1" ht="15.75" customHeight="1" thickBot="1" x14ac:dyDescent="0.25">
      <c r="A196" s="153">
        <v>170</v>
      </c>
      <c r="B196" s="119" t="s">
        <v>831</v>
      </c>
      <c r="C196" s="119" t="s">
        <v>832</v>
      </c>
      <c r="D196" s="119" t="s">
        <v>833</v>
      </c>
      <c r="E196" s="119" t="s">
        <v>834</v>
      </c>
      <c r="F196" s="119" t="s">
        <v>835</v>
      </c>
      <c r="G196" s="121">
        <f>AI196</f>
        <v>2613.36</v>
      </c>
      <c r="H196" s="136">
        <f t="shared" si="34"/>
        <v>18170</v>
      </c>
      <c r="I196" s="220" t="s">
        <v>860</v>
      </c>
      <c r="J196" s="148" t="s">
        <v>861</v>
      </c>
      <c r="K196" s="148" t="s">
        <v>862</v>
      </c>
      <c r="L196" s="124">
        <f>M196-G196</f>
        <v>0</v>
      </c>
      <c r="M196" s="149">
        <v>2613.36</v>
      </c>
      <c r="N196" s="150"/>
      <c r="O196" s="148"/>
      <c r="P196" s="148"/>
      <c r="Q196" s="148"/>
      <c r="R196" s="148"/>
      <c r="S196" s="148"/>
      <c r="T196" s="148"/>
      <c r="U196" s="148"/>
      <c r="V196" s="148"/>
      <c r="W196" s="152"/>
      <c r="X196" s="148"/>
      <c r="Y196" s="148"/>
      <c r="Z196" s="148"/>
      <c r="AA196" s="148"/>
      <c r="AB196" s="148"/>
      <c r="AC196" s="148"/>
      <c r="AD196" s="148"/>
      <c r="AE196" s="148"/>
      <c r="AF196" s="128">
        <v>2398.12</v>
      </c>
      <c r="AG196" s="128">
        <v>40.240000000000236</v>
      </c>
      <c r="AH196" s="121">
        <v>175</v>
      </c>
      <c r="AI196" s="130">
        <f>AF196+AG196+AH196</f>
        <v>2613.36</v>
      </c>
      <c r="AJ196" s="131">
        <v>43377</v>
      </c>
      <c r="AK196" s="148"/>
      <c r="AL196" s="148"/>
      <c r="AM196" s="148"/>
      <c r="AN196" s="148"/>
      <c r="AO196" s="148"/>
      <c r="AP196" s="148"/>
      <c r="AQ196" s="148"/>
      <c r="AR196" s="148"/>
      <c r="AS196" s="148"/>
    </row>
    <row r="197" spans="1:45" s="73" customFormat="1" ht="15.75" customHeight="1" thickBot="1" x14ac:dyDescent="0.3">
      <c r="A197" s="104">
        <v>169</v>
      </c>
      <c r="B197" s="105"/>
      <c r="C197" s="106"/>
      <c r="D197" s="107"/>
      <c r="E197" s="108"/>
      <c r="F197" s="108"/>
      <c r="G197" s="109">
        <f t="shared" si="46"/>
        <v>175</v>
      </c>
      <c r="H197" s="136">
        <f t="shared" si="34"/>
        <v>18169</v>
      </c>
      <c r="I197" s="110"/>
      <c r="J197" s="111"/>
      <c r="K197" s="111"/>
      <c r="L197" s="112">
        <v>0</v>
      </c>
      <c r="M197" s="113"/>
      <c r="N197" s="114"/>
      <c r="O197" s="111"/>
      <c r="P197" s="111"/>
      <c r="Q197" s="111"/>
      <c r="R197" s="111"/>
      <c r="S197" s="111"/>
      <c r="T197" s="111"/>
      <c r="U197" s="111"/>
      <c r="V197" s="111"/>
      <c r="W197" s="115"/>
      <c r="X197" s="111"/>
      <c r="Y197" s="111"/>
      <c r="Z197" s="111"/>
      <c r="AA197" s="111"/>
      <c r="AB197" s="111"/>
      <c r="AC197" s="111"/>
      <c r="AD197" s="111"/>
      <c r="AE197" s="111"/>
      <c r="AF197" s="115"/>
      <c r="AG197" s="115"/>
      <c r="AH197" s="115">
        <v>175</v>
      </c>
      <c r="AI197" s="116">
        <f t="shared" si="47"/>
        <v>175</v>
      </c>
      <c r="AJ197" s="117">
        <v>43377</v>
      </c>
      <c r="AK197" s="111"/>
      <c r="AL197" s="111"/>
      <c r="AM197" s="111"/>
      <c r="AN197" s="111"/>
      <c r="AO197" s="111"/>
      <c r="AP197" s="111"/>
      <c r="AQ197" s="111"/>
      <c r="AR197" s="111"/>
      <c r="AS197" s="111"/>
    </row>
    <row r="198" spans="1:45" s="73" customFormat="1" ht="15.75" customHeight="1" thickBot="1" x14ac:dyDescent="0.3">
      <c r="A198" s="65">
        <v>170</v>
      </c>
      <c r="B198" s="66"/>
      <c r="C198" s="67"/>
      <c r="D198" s="68"/>
      <c r="E198" s="69"/>
      <c r="F198" s="69"/>
      <c r="G198" s="15">
        <f t="shared" si="46"/>
        <v>175</v>
      </c>
      <c r="H198" s="136">
        <f t="shared" si="34"/>
        <v>18170</v>
      </c>
      <c r="I198" s="74"/>
      <c r="J198" s="70"/>
      <c r="K198" s="70"/>
      <c r="L198" s="59">
        <f t="shared" si="49"/>
        <v>1253430.76</v>
      </c>
      <c r="M198" s="76">
        <f>SUM(M3:M170)</f>
        <v>1253605.76</v>
      </c>
      <c r="N198" s="71"/>
      <c r="O198" s="70"/>
      <c r="P198" s="70"/>
      <c r="Q198" s="70"/>
      <c r="R198" s="70"/>
      <c r="S198" s="70"/>
      <c r="T198" s="70"/>
      <c r="U198" s="70"/>
      <c r="V198" s="70"/>
      <c r="W198" s="72"/>
      <c r="X198" s="70"/>
      <c r="Y198" s="70"/>
      <c r="Z198" s="70"/>
      <c r="AA198" s="70"/>
      <c r="AB198" s="70"/>
      <c r="AC198" s="70"/>
      <c r="AD198" s="70"/>
      <c r="AE198" s="70"/>
      <c r="AF198" s="72"/>
      <c r="AG198" s="72"/>
      <c r="AH198" s="72">
        <v>175</v>
      </c>
      <c r="AI198" s="62">
        <f t="shared" si="47"/>
        <v>175</v>
      </c>
      <c r="AJ198" s="5">
        <v>43377</v>
      </c>
      <c r="AK198" s="70"/>
      <c r="AL198" s="70"/>
      <c r="AM198" s="70"/>
      <c r="AN198" s="70"/>
      <c r="AO198" s="70"/>
      <c r="AP198" s="70"/>
      <c r="AQ198" s="70"/>
      <c r="AR198" s="70"/>
      <c r="AS198" s="70"/>
    </row>
    <row r="199" spans="1:45" s="73" customFormat="1" ht="15.75" customHeight="1" thickBot="1" x14ac:dyDescent="0.3">
      <c r="A199" s="65">
        <f t="shared" ref="A199" si="51">A197+1</f>
        <v>170</v>
      </c>
      <c r="B199" s="66"/>
      <c r="C199" s="67"/>
      <c r="D199" s="68"/>
      <c r="E199" s="69"/>
      <c r="F199" s="69"/>
      <c r="G199" s="15">
        <f t="shared" ref="G199:G247" si="52">AI199</f>
        <v>175</v>
      </c>
      <c r="H199" s="136">
        <f t="shared" si="34"/>
        <v>18170</v>
      </c>
      <c r="I199" s="74"/>
      <c r="J199" s="70"/>
      <c r="K199" s="70"/>
      <c r="L199" s="59">
        <f t="shared" ref="L199:L247" si="53">M199-G199</f>
        <v>1063199.9099999999</v>
      </c>
      <c r="M199" s="76">
        <v>1063374.9099999999</v>
      </c>
      <c r="N199" s="71"/>
      <c r="O199" s="70"/>
      <c r="P199" s="70"/>
      <c r="Q199" s="70"/>
      <c r="R199" s="70"/>
      <c r="S199" s="70"/>
      <c r="T199" s="70"/>
      <c r="U199" s="70"/>
      <c r="V199" s="70"/>
      <c r="W199" s="72"/>
      <c r="X199" s="70"/>
      <c r="Y199" s="70"/>
      <c r="Z199" s="70"/>
      <c r="AA199" s="70"/>
      <c r="AB199" s="70"/>
      <c r="AC199" s="70"/>
      <c r="AD199" s="70"/>
      <c r="AE199" s="70"/>
      <c r="AF199" s="72"/>
      <c r="AG199" s="72"/>
      <c r="AH199" s="72">
        <v>175</v>
      </c>
      <c r="AI199" s="62">
        <f t="shared" ref="AI199" si="54">AF199+AG199+AH199</f>
        <v>175</v>
      </c>
      <c r="AJ199" s="5">
        <v>43377</v>
      </c>
      <c r="AK199" s="70"/>
      <c r="AL199" s="70"/>
      <c r="AM199" s="70"/>
      <c r="AN199" s="70"/>
      <c r="AO199" s="70"/>
      <c r="AP199" s="70"/>
      <c r="AQ199" s="70"/>
      <c r="AR199" s="70"/>
      <c r="AS199" s="70"/>
    </row>
    <row r="200" spans="1:45" s="73" customFormat="1" ht="15.75" customHeight="1" thickBot="1" x14ac:dyDescent="0.3">
      <c r="A200" s="65">
        <f t="shared" ref="A200" si="55">A199+1</f>
        <v>171</v>
      </c>
      <c r="B200" s="66"/>
      <c r="C200" s="67"/>
      <c r="D200" s="68"/>
      <c r="E200" s="69"/>
      <c r="F200" s="69"/>
      <c r="G200" s="15">
        <f t="shared" si="52"/>
        <v>175</v>
      </c>
      <c r="H200" s="136">
        <f t="shared" si="34"/>
        <v>18171</v>
      </c>
      <c r="I200" s="74"/>
      <c r="J200" s="70"/>
      <c r="K200" s="70"/>
      <c r="L200" s="59">
        <f t="shared" si="53"/>
        <v>190055.85000000009</v>
      </c>
      <c r="M200" s="76">
        <f>M198-M199</f>
        <v>190230.85000000009</v>
      </c>
      <c r="N200" s="71"/>
      <c r="O200" s="70"/>
      <c r="P200" s="70"/>
      <c r="Q200" s="70"/>
      <c r="R200" s="70"/>
      <c r="S200" s="70"/>
      <c r="T200" s="70"/>
      <c r="U200" s="70"/>
      <c r="V200" s="70"/>
      <c r="W200" s="72"/>
      <c r="X200" s="70"/>
      <c r="Y200" s="70"/>
      <c r="Z200" s="70"/>
      <c r="AA200" s="70"/>
      <c r="AB200" s="70"/>
      <c r="AC200" s="70"/>
      <c r="AD200" s="70"/>
      <c r="AE200" s="70"/>
      <c r="AF200" s="72"/>
      <c r="AG200" s="72"/>
      <c r="AH200" s="72">
        <v>175</v>
      </c>
      <c r="AI200" s="62">
        <f t="shared" ref="AI200:AI248" si="56">AF200+AG200+AH200</f>
        <v>175</v>
      </c>
      <c r="AJ200" s="5">
        <v>43377</v>
      </c>
      <c r="AK200" s="70"/>
      <c r="AL200" s="70"/>
      <c r="AM200" s="70"/>
      <c r="AN200" s="70"/>
      <c r="AO200" s="70"/>
      <c r="AP200" s="70"/>
      <c r="AQ200" s="70"/>
      <c r="AR200" s="70"/>
      <c r="AS200" s="70"/>
    </row>
    <row r="201" spans="1:45" s="73" customFormat="1" ht="15.75" customHeight="1" thickBot="1" x14ac:dyDescent="0.3">
      <c r="A201" s="65">
        <v>171</v>
      </c>
      <c r="B201" s="66"/>
      <c r="C201" s="67"/>
      <c r="D201" s="68"/>
      <c r="E201" s="69"/>
      <c r="F201" s="69"/>
      <c r="G201" s="15">
        <f t="shared" si="52"/>
        <v>175</v>
      </c>
      <c r="H201" s="136">
        <f t="shared" si="34"/>
        <v>18171</v>
      </c>
      <c r="I201" s="74"/>
      <c r="J201" s="70"/>
      <c r="K201" s="70"/>
      <c r="L201" s="59">
        <f t="shared" si="53"/>
        <v>-175</v>
      </c>
      <c r="M201" s="76"/>
      <c r="N201" s="71"/>
      <c r="O201" s="70"/>
      <c r="P201" s="70"/>
      <c r="Q201" s="70"/>
      <c r="R201" s="70"/>
      <c r="S201" s="70"/>
      <c r="T201" s="70"/>
      <c r="U201" s="70"/>
      <c r="V201" s="70"/>
      <c r="W201" s="72"/>
      <c r="X201" s="70"/>
      <c r="Y201" s="70"/>
      <c r="Z201" s="70"/>
      <c r="AA201" s="70"/>
      <c r="AB201" s="70"/>
      <c r="AC201" s="70"/>
      <c r="AD201" s="70"/>
      <c r="AE201" s="70"/>
      <c r="AF201" s="72"/>
      <c r="AG201" s="72"/>
      <c r="AH201" s="72">
        <v>175</v>
      </c>
      <c r="AI201" s="62">
        <f t="shared" si="56"/>
        <v>175</v>
      </c>
      <c r="AJ201" s="5">
        <v>43377</v>
      </c>
      <c r="AK201" s="70"/>
      <c r="AL201" s="70"/>
      <c r="AM201" s="70"/>
      <c r="AN201" s="70"/>
      <c r="AO201" s="70"/>
      <c r="AP201" s="70"/>
      <c r="AQ201" s="70"/>
      <c r="AR201" s="70"/>
      <c r="AS201" s="70"/>
    </row>
    <row r="202" spans="1:45" s="73" customFormat="1" ht="15.75" customHeight="1" thickBot="1" x14ac:dyDescent="0.3">
      <c r="A202" s="65">
        <v>172</v>
      </c>
      <c r="B202" s="66"/>
      <c r="C202" s="67"/>
      <c r="D202" s="68"/>
      <c r="E202" s="69"/>
      <c r="F202" s="69"/>
      <c r="G202" s="15">
        <f t="shared" si="52"/>
        <v>175</v>
      </c>
      <c r="H202" s="136">
        <f t="shared" si="34"/>
        <v>18172</v>
      </c>
      <c r="I202" s="74"/>
      <c r="J202" s="70"/>
      <c r="K202" s="70"/>
      <c r="L202" s="59">
        <f t="shared" si="53"/>
        <v>-175</v>
      </c>
      <c r="M202" s="76"/>
      <c r="N202" s="71"/>
      <c r="O202" s="70"/>
      <c r="P202" s="70"/>
      <c r="Q202" s="70"/>
      <c r="R202" s="70"/>
      <c r="S202" s="70"/>
      <c r="T202" s="70"/>
      <c r="U202" s="70"/>
      <c r="V202" s="70"/>
      <c r="W202" s="72"/>
      <c r="X202" s="70"/>
      <c r="Y202" s="70"/>
      <c r="Z202" s="70"/>
      <c r="AA202" s="70"/>
      <c r="AB202" s="70"/>
      <c r="AC202" s="70"/>
      <c r="AD202" s="70"/>
      <c r="AE202" s="70"/>
      <c r="AF202" s="72"/>
      <c r="AG202" s="72"/>
      <c r="AH202" s="72">
        <v>175</v>
      </c>
      <c r="AI202" s="62">
        <f t="shared" si="56"/>
        <v>175</v>
      </c>
      <c r="AJ202" s="5">
        <v>43377</v>
      </c>
      <c r="AK202" s="70"/>
      <c r="AL202" s="70"/>
      <c r="AM202" s="70"/>
      <c r="AN202" s="70"/>
      <c r="AO202" s="70"/>
      <c r="AP202" s="70"/>
      <c r="AQ202" s="70"/>
      <c r="AR202" s="70"/>
      <c r="AS202" s="70"/>
    </row>
    <row r="203" spans="1:45" s="73" customFormat="1" ht="15.75" customHeight="1" thickBot="1" x14ac:dyDescent="0.3">
      <c r="A203" s="65">
        <v>173</v>
      </c>
      <c r="B203" s="66"/>
      <c r="C203" s="67"/>
      <c r="D203" s="68"/>
      <c r="E203" s="69"/>
      <c r="F203" s="69"/>
      <c r="G203" s="15">
        <f t="shared" si="52"/>
        <v>175</v>
      </c>
      <c r="H203" s="136">
        <f t="shared" si="34"/>
        <v>18173</v>
      </c>
      <c r="I203" s="74"/>
      <c r="J203" s="70"/>
      <c r="K203" s="70"/>
      <c r="L203" s="59">
        <f t="shared" si="53"/>
        <v>-175</v>
      </c>
      <c r="M203" s="76"/>
      <c r="N203" s="71"/>
      <c r="O203" s="70"/>
      <c r="P203" s="70"/>
      <c r="Q203" s="70"/>
      <c r="R203" s="70"/>
      <c r="S203" s="70"/>
      <c r="T203" s="70"/>
      <c r="U203" s="70"/>
      <c r="V203" s="70"/>
      <c r="W203" s="72"/>
      <c r="X203" s="70"/>
      <c r="Y203" s="70"/>
      <c r="Z203" s="70"/>
      <c r="AA203" s="70"/>
      <c r="AB203" s="70"/>
      <c r="AC203" s="70"/>
      <c r="AD203" s="70"/>
      <c r="AE203" s="70"/>
      <c r="AF203" s="72"/>
      <c r="AG203" s="72"/>
      <c r="AH203" s="72">
        <v>175</v>
      </c>
      <c r="AI203" s="62">
        <f t="shared" si="56"/>
        <v>175</v>
      </c>
      <c r="AJ203" s="5">
        <v>43377</v>
      </c>
      <c r="AK203" s="70"/>
      <c r="AL203" s="70"/>
      <c r="AM203" s="70"/>
      <c r="AN203" s="70"/>
      <c r="AO203" s="70"/>
      <c r="AP203" s="70"/>
      <c r="AQ203" s="70"/>
      <c r="AR203" s="70"/>
      <c r="AS203" s="70"/>
    </row>
    <row r="204" spans="1:45" s="73" customFormat="1" ht="15.75" customHeight="1" thickBot="1" x14ac:dyDescent="0.3">
      <c r="A204" s="65">
        <f t="shared" ref="A204" si="57">A202+1</f>
        <v>173</v>
      </c>
      <c r="B204" s="66"/>
      <c r="C204" s="67"/>
      <c r="D204" s="68"/>
      <c r="E204" s="69"/>
      <c r="F204" s="69"/>
      <c r="G204" s="15">
        <f t="shared" si="52"/>
        <v>175</v>
      </c>
      <c r="H204" s="136">
        <f t="shared" ref="H204:H230" si="58">18000+A204</f>
        <v>18173</v>
      </c>
      <c r="I204" s="74"/>
      <c r="J204" s="70"/>
      <c r="K204" s="70"/>
      <c r="L204" s="59">
        <f t="shared" si="53"/>
        <v>-175</v>
      </c>
      <c r="M204" s="76"/>
      <c r="N204" s="71"/>
      <c r="O204" s="70"/>
      <c r="P204" s="70"/>
      <c r="Q204" s="70"/>
      <c r="R204" s="70"/>
      <c r="S204" s="70"/>
      <c r="T204" s="70"/>
      <c r="U204" s="70"/>
      <c r="V204" s="70"/>
      <c r="W204" s="72"/>
      <c r="X204" s="70"/>
      <c r="Y204" s="70"/>
      <c r="Z204" s="70"/>
      <c r="AA204" s="70"/>
      <c r="AB204" s="70"/>
      <c r="AC204" s="70"/>
      <c r="AD204" s="70"/>
      <c r="AE204" s="70"/>
      <c r="AF204" s="72"/>
      <c r="AG204" s="72"/>
      <c r="AH204" s="72">
        <v>175</v>
      </c>
      <c r="AI204" s="62">
        <f t="shared" si="56"/>
        <v>175</v>
      </c>
      <c r="AJ204" s="5">
        <v>43377</v>
      </c>
      <c r="AK204" s="70"/>
      <c r="AL204" s="70"/>
      <c r="AM204" s="70"/>
      <c r="AN204" s="70"/>
      <c r="AO204" s="70"/>
      <c r="AP204" s="70"/>
      <c r="AQ204" s="70"/>
      <c r="AR204" s="70"/>
      <c r="AS204" s="70"/>
    </row>
    <row r="205" spans="1:45" s="73" customFormat="1" ht="15.75" customHeight="1" thickBot="1" x14ac:dyDescent="0.3">
      <c r="A205" s="65">
        <f t="shared" ref="A205" si="59">A204+1</f>
        <v>174</v>
      </c>
      <c r="B205" s="66"/>
      <c r="C205" s="67"/>
      <c r="D205" s="68"/>
      <c r="E205" s="69"/>
      <c r="F205" s="69"/>
      <c r="G205" s="15">
        <f t="shared" si="52"/>
        <v>175</v>
      </c>
      <c r="H205" s="136">
        <f t="shared" si="58"/>
        <v>18174</v>
      </c>
      <c r="I205" s="74"/>
      <c r="J205" s="70"/>
      <c r="K205" s="70"/>
      <c r="L205" s="59">
        <f t="shared" si="53"/>
        <v>-175</v>
      </c>
      <c r="M205" s="76"/>
      <c r="N205" s="71"/>
      <c r="O205" s="70"/>
      <c r="P205" s="70"/>
      <c r="Q205" s="70"/>
      <c r="R205" s="70"/>
      <c r="S205" s="70"/>
      <c r="T205" s="70"/>
      <c r="U205" s="70"/>
      <c r="V205" s="70"/>
      <c r="W205" s="72"/>
      <c r="X205" s="70"/>
      <c r="Y205" s="70"/>
      <c r="Z205" s="70"/>
      <c r="AA205" s="70"/>
      <c r="AB205" s="70"/>
      <c r="AC205" s="70"/>
      <c r="AD205" s="70"/>
      <c r="AE205" s="70"/>
      <c r="AF205" s="72"/>
      <c r="AG205" s="72"/>
      <c r="AH205" s="72">
        <v>175</v>
      </c>
      <c r="AI205" s="62">
        <f t="shared" si="56"/>
        <v>175</v>
      </c>
      <c r="AJ205" s="5">
        <v>43377</v>
      </c>
      <c r="AK205" s="70"/>
      <c r="AL205" s="70"/>
      <c r="AM205" s="70"/>
      <c r="AN205" s="70"/>
      <c r="AO205" s="70"/>
      <c r="AP205" s="70"/>
      <c r="AQ205" s="70"/>
      <c r="AR205" s="70"/>
      <c r="AS205" s="70"/>
    </row>
    <row r="206" spans="1:45" s="73" customFormat="1" ht="15.75" customHeight="1" thickBot="1" x14ac:dyDescent="0.3">
      <c r="A206" s="65">
        <v>174</v>
      </c>
      <c r="B206" s="66"/>
      <c r="C206" s="67"/>
      <c r="D206" s="68"/>
      <c r="E206" s="69"/>
      <c r="F206" s="69"/>
      <c r="G206" s="15">
        <f t="shared" si="52"/>
        <v>175</v>
      </c>
      <c r="H206" s="136">
        <f t="shared" si="58"/>
        <v>18174</v>
      </c>
      <c r="I206" s="74"/>
      <c r="J206" s="70"/>
      <c r="K206" s="70"/>
      <c r="L206" s="59">
        <f t="shared" si="53"/>
        <v>-175</v>
      </c>
      <c r="M206" s="76"/>
      <c r="N206" s="71"/>
      <c r="O206" s="70"/>
      <c r="P206" s="70"/>
      <c r="Q206" s="70"/>
      <c r="R206" s="70"/>
      <c r="S206" s="70"/>
      <c r="T206" s="70"/>
      <c r="U206" s="70"/>
      <c r="V206" s="70"/>
      <c r="W206" s="72"/>
      <c r="X206" s="70"/>
      <c r="Y206" s="70"/>
      <c r="Z206" s="70"/>
      <c r="AA206" s="70"/>
      <c r="AB206" s="70"/>
      <c r="AC206" s="70"/>
      <c r="AD206" s="70"/>
      <c r="AE206" s="70"/>
      <c r="AF206" s="72"/>
      <c r="AG206" s="72"/>
      <c r="AH206" s="72">
        <v>175</v>
      </c>
      <c r="AI206" s="62">
        <f t="shared" si="56"/>
        <v>175</v>
      </c>
      <c r="AJ206" s="5">
        <v>43377</v>
      </c>
      <c r="AK206" s="70"/>
      <c r="AL206" s="70"/>
      <c r="AM206" s="70"/>
      <c r="AN206" s="70"/>
      <c r="AO206" s="70"/>
      <c r="AP206" s="70"/>
      <c r="AQ206" s="70"/>
      <c r="AR206" s="70"/>
      <c r="AS206" s="70"/>
    </row>
    <row r="207" spans="1:45" s="73" customFormat="1" ht="15.75" customHeight="1" thickBot="1" x14ac:dyDescent="0.3">
      <c r="A207" s="65">
        <v>175</v>
      </c>
      <c r="B207" s="66"/>
      <c r="C207" s="67"/>
      <c r="D207" s="68"/>
      <c r="E207" s="69"/>
      <c r="F207" s="69"/>
      <c r="G207" s="15">
        <f t="shared" si="52"/>
        <v>175</v>
      </c>
      <c r="H207" s="136">
        <f t="shared" si="58"/>
        <v>18175</v>
      </c>
      <c r="I207" s="74"/>
      <c r="J207" s="70"/>
      <c r="K207" s="70"/>
      <c r="L207" s="59">
        <f t="shared" si="53"/>
        <v>-175</v>
      </c>
      <c r="M207" s="76"/>
      <c r="N207" s="71"/>
      <c r="O207" s="70"/>
      <c r="P207" s="70"/>
      <c r="Q207" s="70"/>
      <c r="R207" s="70"/>
      <c r="S207" s="70"/>
      <c r="T207" s="70"/>
      <c r="U207" s="70"/>
      <c r="V207" s="70"/>
      <c r="W207" s="72"/>
      <c r="X207" s="70"/>
      <c r="Y207" s="70"/>
      <c r="Z207" s="70"/>
      <c r="AA207" s="70"/>
      <c r="AB207" s="70"/>
      <c r="AC207" s="70"/>
      <c r="AD207" s="70"/>
      <c r="AE207" s="70"/>
      <c r="AF207" s="72"/>
      <c r="AG207" s="72"/>
      <c r="AH207" s="72">
        <v>175</v>
      </c>
      <c r="AI207" s="62">
        <f t="shared" si="56"/>
        <v>175</v>
      </c>
      <c r="AJ207" s="5">
        <v>43377</v>
      </c>
      <c r="AK207" s="70"/>
      <c r="AL207" s="70"/>
      <c r="AM207" s="70"/>
      <c r="AN207" s="70"/>
      <c r="AO207" s="70"/>
      <c r="AP207" s="70"/>
      <c r="AQ207" s="70"/>
      <c r="AR207" s="70"/>
      <c r="AS207" s="70"/>
    </row>
    <row r="208" spans="1:45" s="73" customFormat="1" ht="15.75" customHeight="1" thickBot="1" x14ac:dyDescent="0.3">
      <c r="A208" s="65">
        <v>176</v>
      </c>
      <c r="B208" s="66"/>
      <c r="C208" s="67"/>
      <c r="D208" s="68"/>
      <c r="E208" s="69"/>
      <c r="F208" s="69"/>
      <c r="G208" s="15">
        <f t="shared" si="52"/>
        <v>175</v>
      </c>
      <c r="H208" s="136">
        <f t="shared" si="58"/>
        <v>18176</v>
      </c>
      <c r="I208" s="74"/>
      <c r="J208" s="70"/>
      <c r="K208" s="70"/>
      <c r="L208" s="59">
        <f t="shared" si="53"/>
        <v>-175</v>
      </c>
      <c r="M208" s="76"/>
      <c r="N208" s="71"/>
      <c r="O208" s="70"/>
      <c r="P208" s="70"/>
      <c r="Q208" s="70"/>
      <c r="R208" s="70"/>
      <c r="S208" s="70"/>
      <c r="T208" s="70"/>
      <c r="U208" s="70"/>
      <c r="V208" s="70"/>
      <c r="W208" s="72"/>
      <c r="X208" s="70"/>
      <c r="Y208" s="70"/>
      <c r="Z208" s="70"/>
      <c r="AA208" s="70"/>
      <c r="AB208" s="70"/>
      <c r="AC208" s="70"/>
      <c r="AD208" s="70"/>
      <c r="AE208" s="70"/>
      <c r="AF208" s="72"/>
      <c r="AG208" s="72"/>
      <c r="AH208" s="72">
        <v>175</v>
      </c>
      <c r="AI208" s="62">
        <f t="shared" si="56"/>
        <v>175</v>
      </c>
      <c r="AJ208" s="5">
        <v>43377</v>
      </c>
      <c r="AK208" s="70"/>
      <c r="AL208" s="70"/>
      <c r="AM208" s="70"/>
      <c r="AN208" s="70"/>
      <c r="AO208" s="70"/>
      <c r="AP208" s="70"/>
      <c r="AQ208" s="70"/>
      <c r="AR208" s="70"/>
      <c r="AS208" s="70"/>
    </row>
    <row r="209" spans="1:45" s="73" customFormat="1" ht="15.75" customHeight="1" thickBot="1" x14ac:dyDescent="0.3">
      <c r="A209" s="65">
        <f t="shared" ref="A209" si="60">A207+1</f>
        <v>176</v>
      </c>
      <c r="B209" s="66"/>
      <c r="C209" s="67"/>
      <c r="D209" s="68"/>
      <c r="E209" s="69"/>
      <c r="F209" s="69"/>
      <c r="G209" s="15">
        <f t="shared" si="52"/>
        <v>175</v>
      </c>
      <c r="H209" s="136">
        <f t="shared" si="58"/>
        <v>18176</v>
      </c>
      <c r="I209" s="74"/>
      <c r="J209" s="70"/>
      <c r="K209" s="70"/>
      <c r="L209" s="59">
        <f t="shared" si="53"/>
        <v>-175</v>
      </c>
      <c r="M209" s="76"/>
      <c r="N209" s="71"/>
      <c r="O209" s="70"/>
      <c r="P209" s="70"/>
      <c r="Q209" s="70"/>
      <c r="R209" s="70"/>
      <c r="S209" s="70"/>
      <c r="T209" s="70"/>
      <c r="U209" s="70"/>
      <c r="V209" s="70"/>
      <c r="W209" s="72"/>
      <c r="X209" s="70"/>
      <c r="Y209" s="70"/>
      <c r="Z209" s="70"/>
      <c r="AA209" s="70"/>
      <c r="AB209" s="70"/>
      <c r="AC209" s="70"/>
      <c r="AD209" s="70"/>
      <c r="AE209" s="70"/>
      <c r="AF209" s="72"/>
      <c r="AG209" s="72"/>
      <c r="AH209" s="72">
        <v>175</v>
      </c>
      <c r="AI209" s="62">
        <f t="shared" si="56"/>
        <v>175</v>
      </c>
      <c r="AJ209" s="5">
        <v>43377</v>
      </c>
      <c r="AK209" s="70"/>
      <c r="AL209" s="70"/>
      <c r="AM209" s="70"/>
      <c r="AN209" s="70"/>
      <c r="AO209" s="70"/>
      <c r="AP209" s="70"/>
      <c r="AQ209" s="70"/>
      <c r="AR209" s="70"/>
      <c r="AS209" s="70"/>
    </row>
    <row r="210" spans="1:45" s="73" customFormat="1" ht="15.75" customHeight="1" thickBot="1" x14ac:dyDescent="0.3">
      <c r="A210" s="65">
        <f t="shared" ref="A210" si="61">A209+1</f>
        <v>177</v>
      </c>
      <c r="B210" s="66"/>
      <c r="C210" s="67"/>
      <c r="D210" s="68"/>
      <c r="E210" s="69"/>
      <c r="F210" s="69"/>
      <c r="G210" s="15">
        <f t="shared" si="52"/>
        <v>175</v>
      </c>
      <c r="H210" s="136">
        <f t="shared" si="58"/>
        <v>18177</v>
      </c>
      <c r="I210" s="74"/>
      <c r="J210" s="70"/>
      <c r="K210" s="70"/>
      <c r="L210" s="59">
        <f t="shared" si="53"/>
        <v>-175</v>
      </c>
      <c r="M210" s="76"/>
      <c r="N210" s="71"/>
      <c r="O210" s="70"/>
      <c r="P210" s="70"/>
      <c r="Q210" s="70"/>
      <c r="R210" s="70"/>
      <c r="S210" s="70"/>
      <c r="T210" s="70"/>
      <c r="U210" s="70"/>
      <c r="V210" s="70"/>
      <c r="W210" s="72"/>
      <c r="X210" s="70"/>
      <c r="Y210" s="70"/>
      <c r="Z210" s="70"/>
      <c r="AA210" s="70"/>
      <c r="AB210" s="70"/>
      <c r="AC210" s="70"/>
      <c r="AD210" s="70"/>
      <c r="AE210" s="70"/>
      <c r="AF210" s="72"/>
      <c r="AG210" s="72"/>
      <c r="AH210" s="72">
        <v>175</v>
      </c>
      <c r="AI210" s="62">
        <f t="shared" si="56"/>
        <v>175</v>
      </c>
      <c r="AJ210" s="5">
        <v>43377</v>
      </c>
      <c r="AK210" s="70"/>
      <c r="AL210" s="70"/>
      <c r="AM210" s="70"/>
      <c r="AN210" s="70"/>
      <c r="AO210" s="70"/>
      <c r="AP210" s="70"/>
      <c r="AQ210" s="70"/>
      <c r="AR210" s="70"/>
      <c r="AS210" s="70"/>
    </row>
    <row r="211" spans="1:45" s="73" customFormat="1" ht="15.75" customHeight="1" thickBot="1" x14ac:dyDescent="0.3">
      <c r="A211" s="65">
        <v>177</v>
      </c>
      <c r="B211" s="66"/>
      <c r="C211" s="67"/>
      <c r="D211" s="68"/>
      <c r="E211" s="69"/>
      <c r="F211" s="69"/>
      <c r="G211" s="15">
        <f t="shared" si="52"/>
        <v>175</v>
      </c>
      <c r="H211" s="136">
        <f t="shared" si="58"/>
        <v>18177</v>
      </c>
      <c r="I211" s="74"/>
      <c r="J211" s="70"/>
      <c r="K211" s="70"/>
      <c r="L211" s="59">
        <f t="shared" si="53"/>
        <v>-175</v>
      </c>
      <c r="M211" s="76"/>
      <c r="N211" s="71"/>
      <c r="O211" s="70"/>
      <c r="P211" s="70"/>
      <c r="Q211" s="70"/>
      <c r="R211" s="70"/>
      <c r="S211" s="70"/>
      <c r="T211" s="70"/>
      <c r="U211" s="70"/>
      <c r="V211" s="70"/>
      <c r="W211" s="72"/>
      <c r="X211" s="70"/>
      <c r="Y211" s="70"/>
      <c r="Z211" s="70"/>
      <c r="AA211" s="70"/>
      <c r="AB211" s="70"/>
      <c r="AC211" s="70"/>
      <c r="AD211" s="70"/>
      <c r="AE211" s="70"/>
      <c r="AF211" s="72"/>
      <c r="AG211" s="72"/>
      <c r="AH211" s="72">
        <v>175</v>
      </c>
      <c r="AI211" s="62">
        <f t="shared" si="56"/>
        <v>175</v>
      </c>
      <c r="AJ211" s="5">
        <v>43377</v>
      </c>
      <c r="AK211" s="70"/>
      <c r="AL211" s="70"/>
      <c r="AM211" s="70"/>
      <c r="AN211" s="70"/>
      <c r="AO211" s="70"/>
      <c r="AP211" s="70"/>
      <c r="AQ211" s="70"/>
      <c r="AR211" s="70"/>
      <c r="AS211" s="70"/>
    </row>
    <row r="212" spans="1:45" s="73" customFormat="1" ht="15.75" customHeight="1" thickBot="1" x14ac:dyDescent="0.3">
      <c r="A212" s="65">
        <v>178</v>
      </c>
      <c r="B212" s="66"/>
      <c r="C212" s="67"/>
      <c r="D212" s="68"/>
      <c r="E212" s="69"/>
      <c r="F212" s="69"/>
      <c r="G212" s="15">
        <f t="shared" si="52"/>
        <v>175</v>
      </c>
      <c r="H212" s="136">
        <f t="shared" si="58"/>
        <v>18178</v>
      </c>
      <c r="I212" s="74"/>
      <c r="J212" s="70"/>
      <c r="K212" s="70"/>
      <c r="L212" s="59">
        <f t="shared" si="53"/>
        <v>-175</v>
      </c>
      <c r="M212" s="76"/>
      <c r="N212" s="71"/>
      <c r="O212" s="70"/>
      <c r="P212" s="70"/>
      <c r="Q212" s="70"/>
      <c r="R212" s="70"/>
      <c r="S212" s="70"/>
      <c r="T212" s="70"/>
      <c r="U212" s="70"/>
      <c r="V212" s="70"/>
      <c r="W212" s="72"/>
      <c r="X212" s="70"/>
      <c r="Y212" s="70"/>
      <c r="Z212" s="70"/>
      <c r="AA212" s="70"/>
      <c r="AB212" s="70"/>
      <c r="AC212" s="70"/>
      <c r="AD212" s="70"/>
      <c r="AE212" s="70"/>
      <c r="AF212" s="72"/>
      <c r="AG212" s="72"/>
      <c r="AH212" s="72">
        <v>175</v>
      </c>
      <c r="AI212" s="62">
        <f t="shared" si="56"/>
        <v>175</v>
      </c>
      <c r="AJ212" s="5">
        <v>43377</v>
      </c>
      <c r="AK212" s="70"/>
      <c r="AL212" s="70"/>
      <c r="AM212" s="70"/>
      <c r="AN212" s="70"/>
      <c r="AO212" s="70"/>
      <c r="AP212" s="70"/>
      <c r="AQ212" s="70"/>
      <c r="AR212" s="70"/>
      <c r="AS212" s="70"/>
    </row>
    <row r="213" spans="1:45" s="73" customFormat="1" ht="15.75" customHeight="1" thickBot="1" x14ac:dyDescent="0.3">
      <c r="A213" s="65">
        <v>179</v>
      </c>
      <c r="B213" s="66"/>
      <c r="C213" s="67"/>
      <c r="D213" s="68"/>
      <c r="E213" s="69"/>
      <c r="F213" s="69"/>
      <c r="G213" s="15">
        <f t="shared" si="52"/>
        <v>175</v>
      </c>
      <c r="H213" s="136">
        <f t="shared" si="58"/>
        <v>18179</v>
      </c>
      <c r="I213" s="74"/>
      <c r="J213" s="70"/>
      <c r="K213" s="70"/>
      <c r="L213" s="59">
        <f t="shared" si="53"/>
        <v>-175</v>
      </c>
      <c r="M213" s="76"/>
      <c r="N213" s="71"/>
      <c r="O213" s="70"/>
      <c r="P213" s="70"/>
      <c r="Q213" s="70"/>
      <c r="R213" s="70"/>
      <c r="S213" s="70"/>
      <c r="T213" s="70"/>
      <c r="U213" s="70"/>
      <c r="V213" s="70"/>
      <c r="W213" s="72"/>
      <c r="X213" s="70"/>
      <c r="Y213" s="70"/>
      <c r="Z213" s="70"/>
      <c r="AA213" s="70"/>
      <c r="AB213" s="70"/>
      <c r="AC213" s="70"/>
      <c r="AD213" s="70"/>
      <c r="AE213" s="70"/>
      <c r="AF213" s="72"/>
      <c r="AG213" s="72"/>
      <c r="AH213" s="72">
        <v>175</v>
      </c>
      <c r="AI213" s="62">
        <f t="shared" si="56"/>
        <v>175</v>
      </c>
      <c r="AJ213" s="5">
        <v>43377</v>
      </c>
      <c r="AK213" s="70"/>
      <c r="AL213" s="70"/>
      <c r="AM213" s="70"/>
      <c r="AN213" s="70"/>
      <c r="AO213" s="70"/>
      <c r="AP213" s="70"/>
      <c r="AQ213" s="70"/>
      <c r="AR213" s="70"/>
      <c r="AS213" s="70"/>
    </row>
    <row r="214" spans="1:45" s="73" customFormat="1" ht="15.75" customHeight="1" thickBot="1" x14ac:dyDescent="0.3">
      <c r="A214" s="65">
        <f t="shared" ref="A214" si="62">A212+1</f>
        <v>179</v>
      </c>
      <c r="B214" s="66"/>
      <c r="C214" s="67"/>
      <c r="D214" s="68"/>
      <c r="E214" s="69"/>
      <c r="F214" s="69"/>
      <c r="G214" s="15">
        <f t="shared" si="52"/>
        <v>175</v>
      </c>
      <c r="H214" s="136">
        <f t="shared" si="58"/>
        <v>18179</v>
      </c>
      <c r="I214" s="74"/>
      <c r="J214" s="70"/>
      <c r="K214" s="70"/>
      <c r="L214" s="59">
        <f t="shared" si="53"/>
        <v>-175</v>
      </c>
      <c r="M214" s="76"/>
      <c r="N214" s="71"/>
      <c r="O214" s="70"/>
      <c r="P214" s="70"/>
      <c r="Q214" s="70"/>
      <c r="R214" s="70"/>
      <c r="S214" s="70"/>
      <c r="T214" s="70"/>
      <c r="U214" s="70"/>
      <c r="V214" s="70"/>
      <c r="W214" s="72"/>
      <c r="X214" s="70"/>
      <c r="Y214" s="70"/>
      <c r="Z214" s="70"/>
      <c r="AA214" s="70"/>
      <c r="AB214" s="70"/>
      <c r="AC214" s="70"/>
      <c r="AD214" s="70"/>
      <c r="AE214" s="70"/>
      <c r="AF214" s="72"/>
      <c r="AG214" s="72"/>
      <c r="AH214" s="72">
        <v>175</v>
      </c>
      <c r="AI214" s="62">
        <f t="shared" si="56"/>
        <v>175</v>
      </c>
      <c r="AJ214" s="5">
        <v>43377</v>
      </c>
      <c r="AK214" s="70"/>
      <c r="AL214" s="70"/>
      <c r="AM214" s="70"/>
      <c r="AN214" s="70"/>
      <c r="AO214" s="70"/>
      <c r="AP214" s="70"/>
      <c r="AQ214" s="70"/>
      <c r="AR214" s="70"/>
      <c r="AS214" s="70"/>
    </row>
    <row r="215" spans="1:45" s="73" customFormat="1" ht="15.75" customHeight="1" thickBot="1" x14ac:dyDescent="0.3">
      <c r="A215" s="65">
        <f t="shared" ref="A215" si="63">A214+1</f>
        <v>180</v>
      </c>
      <c r="B215" s="66"/>
      <c r="C215" s="67"/>
      <c r="D215" s="68"/>
      <c r="E215" s="69"/>
      <c r="F215" s="69"/>
      <c r="G215" s="15">
        <f t="shared" si="52"/>
        <v>175</v>
      </c>
      <c r="H215" s="136">
        <f t="shared" si="58"/>
        <v>18180</v>
      </c>
      <c r="I215" s="74"/>
      <c r="J215" s="70"/>
      <c r="K215" s="70"/>
      <c r="L215" s="59">
        <f t="shared" si="53"/>
        <v>-175</v>
      </c>
      <c r="M215" s="76"/>
      <c r="N215" s="71"/>
      <c r="O215" s="70"/>
      <c r="P215" s="70"/>
      <c r="Q215" s="70"/>
      <c r="R215" s="70"/>
      <c r="S215" s="70"/>
      <c r="T215" s="70"/>
      <c r="U215" s="70"/>
      <c r="V215" s="70"/>
      <c r="W215" s="72"/>
      <c r="X215" s="70"/>
      <c r="Y215" s="70"/>
      <c r="Z215" s="70"/>
      <c r="AA215" s="70"/>
      <c r="AB215" s="70"/>
      <c r="AC215" s="70"/>
      <c r="AD215" s="70"/>
      <c r="AE215" s="70"/>
      <c r="AF215" s="72"/>
      <c r="AG215" s="72"/>
      <c r="AH215" s="72">
        <v>175</v>
      </c>
      <c r="AI215" s="62">
        <f t="shared" si="56"/>
        <v>175</v>
      </c>
      <c r="AJ215" s="5">
        <v>43377</v>
      </c>
      <c r="AK215" s="70"/>
      <c r="AL215" s="70"/>
      <c r="AM215" s="70"/>
      <c r="AN215" s="70"/>
      <c r="AO215" s="70"/>
      <c r="AP215" s="70"/>
      <c r="AQ215" s="70"/>
      <c r="AR215" s="70"/>
      <c r="AS215" s="70"/>
    </row>
    <row r="216" spans="1:45" s="73" customFormat="1" ht="15.75" customHeight="1" thickBot="1" x14ac:dyDescent="0.3">
      <c r="A216" s="65">
        <v>180</v>
      </c>
      <c r="B216" s="66"/>
      <c r="C216" s="67"/>
      <c r="D216" s="68"/>
      <c r="E216" s="69"/>
      <c r="F216" s="69"/>
      <c r="G216" s="15">
        <f t="shared" si="52"/>
        <v>175</v>
      </c>
      <c r="H216" s="136">
        <f t="shared" si="58"/>
        <v>18180</v>
      </c>
      <c r="I216" s="74"/>
      <c r="J216" s="70"/>
      <c r="K216" s="70"/>
      <c r="L216" s="59">
        <f t="shared" si="53"/>
        <v>-175</v>
      </c>
      <c r="M216" s="76"/>
      <c r="N216" s="71"/>
      <c r="O216" s="70"/>
      <c r="P216" s="70"/>
      <c r="Q216" s="70"/>
      <c r="R216" s="70"/>
      <c r="S216" s="70"/>
      <c r="T216" s="70"/>
      <c r="U216" s="70"/>
      <c r="V216" s="70"/>
      <c r="W216" s="72"/>
      <c r="X216" s="70"/>
      <c r="Y216" s="70"/>
      <c r="Z216" s="70"/>
      <c r="AA216" s="70"/>
      <c r="AB216" s="70"/>
      <c r="AC216" s="70"/>
      <c r="AD216" s="70"/>
      <c r="AE216" s="70"/>
      <c r="AF216" s="72"/>
      <c r="AG216" s="72"/>
      <c r="AH216" s="72">
        <v>175</v>
      </c>
      <c r="AI216" s="62">
        <f t="shared" si="56"/>
        <v>175</v>
      </c>
      <c r="AJ216" s="5">
        <v>43377</v>
      </c>
      <c r="AK216" s="70"/>
      <c r="AL216" s="70"/>
      <c r="AM216" s="70"/>
      <c r="AN216" s="70"/>
      <c r="AO216" s="70"/>
      <c r="AP216" s="70"/>
      <c r="AQ216" s="70"/>
      <c r="AR216" s="70"/>
      <c r="AS216" s="70"/>
    </row>
    <row r="217" spans="1:45" s="73" customFormat="1" ht="15.75" customHeight="1" thickBot="1" x14ac:dyDescent="0.3">
      <c r="A217" s="65">
        <v>181</v>
      </c>
      <c r="B217" s="66"/>
      <c r="C217" s="67"/>
      <c r="D217" s="68"/>
      <c r="E217" s="69"/>
      <c r="F217" s="69"/>
      <c r="G217" s="15">
        <f t="shared" si="52"/>
        <v>175</v>
      </c>
      <c r="H217" s="136">
        <f t="shared" si="58"/>
        <v>18181</v>
      </c>
      <c r="I217" s="74"/>
      <c r="J217" s="70"/>
      <c r="K217" s="70"/>
      <c r="L217" s="59">
        <f t="shared" si="53"/>
        <v>-175</v>
      </c>
      <c r="M217" s="76"/>
      <c r="N217" s="71"/>
      <c r="O217" s="70"/>
      <c r="P217" s="70"/>
      <c r="Q217" s="70"/>
      <c r="R217" s="70"/>
      <c r="S217" s="70"/>
      <c r="T217" s="70"/>
      <c r="U217" s="70"/>
      <c r="V217" s="70"/>
      <c r="W217" s="72"/>
      <c r="X217" s="70"/>
      <c r="Y217" s="70"/>
      <c r="Z217" s="70"/>
      <c r="AA217" s="70"/>
      <c r="AB217" s="70"/>
      <c r="AC217" s="70"/>
      <c r="AD217" s="70"/>
      <c r="AE217" s="70"/>
      <c r="AF217" s="72"/>
      <c r="AG217" s="72"/>
      <c r="AH217" s="72">
        <v>175</v>
      </c>
      <c r="AI217" s="62">
        <f t="shared" si="56"/>
        <v>175</v>
      </c>
      <c r="AJ217" s="5">
        <v>43377</v>
      </c>
      <c r="AK217" s="70"/>
      <c r="AL217" s="70"/>
      <c r="AM217" s="70"/>
      <c r="AN217" s="70"/>
      <c r="AO217" s="70"/>
      <c r="AP217" s="70"/>
      <c r="AQ217" s="70"/>
      <c r="AR217" s="70"/>
      <c r="AS217" s="70"/>
    </row>
    <row r="218" spans="1:45" s="73" customFormat="1" ht="15.75" customHeight="1" thickBot="1" x14ac:dyDescent="0.3">
      <c r="A218" s="65">
        <v>182</v>
      </c>
      <c r="B218" s="66"/>
      <c r="C218" s="67"/>
      <c r="D218" s="68"/>
      <c r="E218" s="69"/>
      <c r="F218" s="69"/>
      <c r="G218" s="15">
        <f t="shared" si="52"/>
        <v>175</v>
      </c>
      <c r="H218" s="136">
        <f t="shared" si="58"/>
        <v>18182</v>
      </c>
      <c r="I218" s="74"/>
      <c r="J218" s="70"/>
      <c r="K218" s="70"/>
      <c r="L218" s="59">
        <f t="shared" si="53"/>
        <v>-175</v>
      </c>
      <c r="M218" s="76"/>
      <c r="N218" s="71"/>
      <c r="O218" s="70"/>
      <c r="P218" s="70"/>
      <c r="Q218" s="70"/>
      <c r="R218" s="70"/>
      <c r="S218" s="70"/>
      <c r="T218" s="70"/>
      <c r="U218" s="70"/>
      <c r="V218" s="70"/>
      <c r="W218" s="72"/>
      <c r="X218" s="70"/>
      <c r="Y218" s="70"/>
      <c r="Z218" s="70"/>
      <c r="AA218" s="70"/>
      <c r="AB218" s="70"/>
      <c r="AC218" s="70"/>
      <c r="AD218" s="70"/>
      <c r="AE218" s="70"/>
      <c r="AF218" s="72"/>
      <c r="AG218" s="72"/>
      <c r="AH218" s="72">
        <v>175</v>
      </c>
      <c r="AI218" s="62">
        <f t="shared" si="56"/>
        <v>175</v>
      </c>
      <c r="AJ218" s="5">
        <v>43377</v>
      </c>
      <c r="AK218" s="70"/>
      <c r="AL218" s="70"/>
      <c r="AM218" s="70"/>
      <c r="AN218" s="70"/>
      <c r="AO218" s="70"/>
      <c r="AP218" s="70"/>
      <c r="AQ218" s="70"/>
      <c r="AR218" s="70"/>
      <c r="AS218" s="70"/>
    </row>
    <row r="219" spans="1:45" s="73" customFormat="1" ht="15.75" customHeight="1" thickBot="1" x14ac:dyDescent="0.3">
      <c r="A219" s="65">
        <f t="shared" ref="A219" si="64">A217+1</f>
        <v>182</v>
      </c>
      <c r="B219" s="66"/>
      <c r="C219" s="67"/>
      <c r="D219" s="68"/>
      <c r="E219" s="69"/>
      <c r="F219" s="69"/>
      <c r="G219" s="15">
        <f t="shared" si="52"/>
        <v>175</v>
      </c>
      <c r="H219" s="136">
        <f t="shared" si="58"/>
        <v>18182</v>
      </c>
      <c r="I219" s="74"/>
      <c r="J219" s="70"/>
      <c r="K219" s="70"/>
      <c r="L219" s="59">
        <f t="shared" si="53"/>
        <v>-175</v>
      </c>
      <c r="M219" s="76"/>
      <c r="N219" s="71"/>
      <c r="O219" s="70"/>
      <c r="P219" s="70"/>
      <c r="Q219" s="70"/>
      <c r="R219" s="70"/>
      <c r="S219" s="70"/>
      <c r="T219" s="70"/>
      <c r="U219" s="70"/>
      <c r="V219" s="70"/>
      <c r="W219" s="72"/>
      <c r="X219" s="70"/>
      <c r="Y219" s="70"/>
      <c r="Z219" s="70"/>
      <c r="AA219" s="70"/>
      <c r="AB219" s="70"/>
      <c r="AC219" s="70"/>
      <c r="AD219" s="70"/>
      <c r="AE219" s="70"/>
      <c r="AF219" s="72"/>
      <c r="AG219" s="72"/>
      <c r="AH219" s="72">
        <v>175</v>
      </c>
      <c r="AI219" s="62">
        <f t="shared" si="56"/>
        <v>175</v>
      </c>
      <c r="AJ219" s="5">
        <v>43377</v>
      </c>
      <c r="AK219" s="70"/>
      <c r="AL219" s="70"/>
      <c r="AM219" s="70"/>
      <c r="AN219" s="70"/>
      <c r="AO219" s="70"/>
      <c r="AP219" s="70"/>
      <c r="AQ219" s="70"/>
      <c r="AR219" s="70"/>
      <c r="AS219" s="70"/>
    </row>
    <row r="220" spans="1:45" s="73" customFormat="1" ht="15.75" customHeight="1" thickBot="1" x14ac:dyDescent="0.3">
      <c r="A220" s="65">
        <f t="shared" ref="A220" si="65">A219+1</f>
        <v>183</v>
      </c>
      <c r="B220" s="66"/>
      <c r="C220" s="67"/>
      <c r="D220" s="68"/>
      <c r="E220" s="69"/>
      <c r="F220" s="69"/>
      <c r="G220" s="15">
        <f t="shared" si="52"/>
        <v>175</v>
      </c>
      <c r="H220" s="136">
        <f t="shared" si="58"/>
        <v>18183</v>
      </c>
      <c r="I220" s="74"/>
      <c r="J220" s="70"/>
      <c r="K220" s="70"/>
      <c r="L220" s="59">
        <f t="shared" si="53"/>
        <v>-175</v>
      </c>
      <c r="M220" s="76"/>
      <c r="N220" s="71"/>
      <c r="O220" s="70"/>
      <c r="P220" s="70"/>
      <c r="Q220" s="70"/>
      <c r="R220" s="70"/>
      <c r="S220" s="70"/>
      <c r="T220" s="70"/>
      <c r="U220" s="70"/>
      <c r="V220" s="70"/>
      <c r="W220" s="72"/>
      <c r="X220" s="70"/>
      <c r="Y220" s="70"/>
      <c r="Z220" s="70"/>
      <c r="AA220" s="70"/>
      <c r="AB220" s="70"/>
      <c r="AC220" s="70"/>
      <c r="AD220" s="70"/>
      <c r="AE220" s="70"/>
      <c r="AF220" s="72"/>
      <c r="AG220" s="72"/>
      <c r="AH220" s="72">
        <v>175</v>
      </c>
      <c r="AI220" s="62">
        <f t="shared" si="56"/>
        <v>175</v>
      </c>
      <c r="AJ220" s="5">
        <v>43377</v>
      </c>
      <c r="AK220" s="70"/>
      <c r="AL220" s="70"/>
      <c r="AM220" s="70"/>
      <c r="AN220" s="70"/>
      <c r="AO220" s="70"/>
      <c r="AP220" s="70"/>
      <c r="AQ220" s="70"/>
      <c r="AR220" s="70"/>
      <c r="AS220" s="70"/>
    </row>
    <row r="221" spans="1:45" s="73" customFormat="1" ht="15.75" customHeight="1" thickBot="1" x14ac:dyDescent="0.3">
      <c r="A221" s="65">
        <v>183</v>
      </c>
      <c r="B221" s="66"/>
      <c r="C221" s="67"/>
      <c r="D221" s="68"/>
      <c r="E221" s="69"/>
      <c r="F221" s="69"/>
      <c r="G221" s="15">
        <f t="shared" si="52"/>
        <v>175</v>
      </c>
      <c r="H221" s="136">
        <f t="shared" si="58"/>
        <v>18183</v>
      </c>
      <c r="I221" s="74"/>
      <c r="J221" s="70"/>
      <c r="K221" s="70"/>
      <c r="L221" s="59">
        <f t="shared" si="53"/>
        <v>-175</v>
      </c>
      <c r="M221" s="76"/>
      <c r="N221" s="71"/>
      <c r="O221" s="70"/>
      <c r="P221" s="70"/>
      <c r="Q221" s="70"/>
      <c r="R221" s="70"/>
      <c r="S221" s="70"/>
      <c r="T221" s="70"/>
      <c r="U221" s="70"/>
      <c r="V221" s="70"/>
      <c r="W221" s="72"/>
      <c r="X221" s="70"/>
      <c r="Y221" s="70"/>
      <c r="Z221" s="70"/>
      <c r="AA221" s="70"/>
      <c r="AB221" s="70"/>
      <c r="AC221" s="70"/>
      <c r="AD221" s="70"/>
      <c r="AE221" s="70"/>
      <c r="AF221" s="72"/>
      <c r="AG221" s="72"/>
      <c r="AH221" s="72">
        <v>175</v>
      </c>
      <c r="AI221" s="62">
        <f t="shared" si="56"/>
        <v>175</v>
      </c>
      <c r="AJ221" s="5">
        <v>43377</v>
      </c>
      <c r="AK221" s="70"/>
      <c r="AL221" s="70"/>
      <c r="AM221" s="70"/>
      <c r="AN221" s="70"/>
      <c r="AO221" s="70"/>
      <c r="AP221" s="70"/>
      <c r="AQ221" s="70"/>
      <c r="AR221" s="70"/>
      <c r="AS221" s="70"/>
    </row>
    <row r="222" spans="1:45" s="73" customFormat="1" ht="15.75" customHeight="1" thickBot="1" x14ac:dyDescent="0.3">
      <c r="A222" s="65">
        <v>184</v>
      </c>
      <c r="B222" s="66"/>
      <c r="C222" s="67"/>
      <c r="D222" s="68"/>
      <c r="E222" s="69"/>
      <c r="F222" s="69"/>
      <c r="G222" s="15">
        <f t="shared" si="52"/>
        <v>175</v>
      </c>
      <c r="H222" s="136">
        <f t="shared" si="58"/>
        <v>18184</v>
      </c>
      <c r="I222" s="74"/>
      <c r="J222" s="70"/>
      <c r="K222" s="70"/>
      <c r="L222" s="59">
        <f t="shared" si="53"/>
        <v>-175</v>
      </c>
      <c r="M222" s="76"/>
      <c r="N222" s="71"/>
      <c r="O222" s="70"/>
      <c r="P222" s="70"/>
      <c r="Q222" s="70"/>
      <c r="R222" s="70"/>
      <c r="S222" s="70"/>
      <c r="T222" s="70"/>
      <c r="U222" s="70"/>
      <c r="V222" s="70"/>
      <c r="W222" s="72"/>
      <c r="X222" s="70"/>
      <c r="Y222" s="70"/>
      <c r="Z222" s="70"/>
      <c r="AA222" s="70"/>
      <c r="AB222" s="70"/>
      <c r="AC222" s="70"/>
      <c r="AD222" s="70"/>
      <c r="AE222" s="70"/>
      <c r="AF222" s="72"/>
      <c r="AG222" s="72"/>
      <c r="AH222" s="72">
        <v>175</v>
      </c>
      <c r="AI222" s="62">
        <f t="shared" si="56"/>
        <v>175</v>
      </c>
      <c r="AJ222" s="5">
        <v>43377</v>
      </c>
      <c r="AK222" s="70"/>
      <c r="AL222" s="70"/>
      <c r="AM222" s="70"/>
      <c r="AN222" s="70"/>
      <c r="AO222" s="70"/>
      <c r="AP222" s="70"/>
      <c r="AQ222" s="70"/>
      <c r="AR222" s="70"/>
      <c r="AS222" s="70"/>
    </row>
    <row r="223" spans="1:45" s="73" customFormat="1" ht="15.75" customHeight="1" thickBot="1" x14ac:dyDescent="0.3">
      <c r="A223" s="65">
        <v>185</v>
      </c>
      <c r="B223" s="66"/>
      <c r="C223" s="67"/>
      <c r="D223" s="68"/>
      <c r="E223" s="69"/>
      <c r="F223" s="69"/>
      <c r="G223" s="15">
        <f t="shared" si="52"/>
        <v>175</v>
      </c>
      <c r="H223" s="136">
        <f t="shared" si="58"/>
        <v>18185</v>
      </c>
      <c r="I223" s="74"/>
      <c r="J223" s="70"/>
      <c r="K223" s="70"/>
      <c r="L223" s="59">
        <f t="shared" si="53"/>
        <v>-175</v>
      </c>
      <c r="M223" s="76"/>
      <c r="N223" s="71"/>
      <c r="O223" s="70"/>
      <c r="P223" s="70"/>
      <c r="Q223" s="70"/>
      <c r="R223" s="70"/>
      <c r="S223" s="70"/>
      <c r="T223" s="70"/>
      <c r="U223" s="70"/>
      <c r="V223" s="70"/>
      <c r="W223" s="72"/>
      <c r="X223" s="70"/>
      <c r="Y223" s="70"/>
      <c r="Z223" s="70"/>
      <c r="AA223" s="70"/>
      <c r="AB223" s="70"/>
      <c r="AC223" s="70"/>
      <c r="AD223" s="70"/>
      <c r="AE223" s="70"/>
      <c r="AF223" s="72"/>
      <c r="AG223" s="72"/>
      <c r="AH223" s="72">
        <v>175</v>
      </c>
      <c r="AI223" s="62">
        <f t="shared" si="56"/>
        <v>175</v>
      </c>
      <c r="AJ223" s="5">
        <v>43377</v>
      </c>
      <c r="AK223" s="70"/>
      <c r="AL223" s="70"/>
      <c r="AM223" s="70"/>
      <c r="AN223" s="70"/>
      <c r="AO223" s="70"/>
      <c r="AP223" s="70"/>
      <c r="AQ223" s="70"/>
      <c r="AR223" s="70"/>
      <c r="AS223" s="70"/>
    </row>
    <row r="224" spans="1:45" s="73" customFormat="1" ht="15.75" customHeight="1" thickBot="1" x14ac:dyDescent="0.3">
      <c r="A224" s="65">
        <f t="shared" ref="A224" si="66">A222+1</f>
        <v>185</v>
      </c>
      <c r="B224" s="66"/>
      <c r="C224" s="67"/>
      <c r="D224" s="68"/>
      <c r="E224" s="69"/>
      <c r="F224" s="69"/>
      <c r="G224" s="15">
        <f t="shared" si="52"/>
        <v>175</v>
      </c>
      <c r="H224" s="136">
        <f t="shared" si="58"/>
        <v>18185</v>
      </c>
      <c r="I224" s="74"/>
      <c r="J224" s="70"/>
      <c r="K224" s="70"/>
      <c r="L224" s="59">
        <f t="shared" si="53"/>
        <v>-175</v>
      </c>
      <c r="M224" s="76"/>
      <c r="N224" s="71"/>
      <c r="O224" s="70"/>
      <c r="P224" s="70"/>
      <c r="Q224" s="70"/>
      <c r="R224" s="70"/>
      <c r="S224" s="70"/>
      <c r="T224" s="70"/>
      <c r="U224" s="70"/>
      <c r="V224" s="70"/>
      <c r="W224" s="72"/>
      <c r="X224" s="70"/>
      <c r="Y224" s="70"/>
      <c r="Z224" s="70"/>
      <c r="AA224" s="70"/>
      <c r="AB224" s="70"/>
      <c r="AC224" s="70"/>
      <c r="AD224" s="70"/>
      <c r="AE224" s="70"/>
      <c r="AF224" s="72"/>
      <c r="AG224" s="72"/>
      <c r="AH224" s="72">
        <v>175</v>
      </c>
      <c r="AI224" s="62">
        <f t="shared" si="56"/>
        <v>175</v>
      </c>
      <c r="AJ224" s="5">
        <v>43377</v>
      </c>
      <c r="AK224" s="70"/>
      <c r="AL224" s="70"/>
      <c r="AM224" s="70"/>
      <c r="AN224" s="70"/>
      <c r="AO224" s="70"/>
      <c r="AP224" s="70"/>
      <c r="AQ224" s="70"/>
      <c r="AR224" s="70"/>
      <c r="AS224" s="70"/>
    </row>
    <row r="225" spans="1:45" s="73" customFormat="1" ht="15.75" customHeight="1" thickBot="1" x14ac:dyDescent="0.3">
      <c r="A225" s="65">
        <f t="shared" ref="A225" si="67">A224+1</f>
        <v>186</v>
      </c>
      <c r="B225" s="66"/>
      <c r="C225" s="67"/>
      <c r="D225" s="68"/>
      <c r="E225" s="69"/>
      <c r="F225" s="69"/>
      <c r="G225" s="15">
        <f t="shared" si="52"/>
        <v>175</v>
      </c>
      <c r="H225" s="136">
        <f t="shared" si="58"/>
        <v>18186</v>
      </c>
      <c r="I225" s="74"/>
      <c r="J225" s="70"/>
      <c r="K225" s="70"/>
      <c r="L225" s="59">
        <f t="shared" si="53"/>
        <v>-175</v>
      </c>
      <c r="M225" s="76"/>
      <c r="N225" s="71"/>
      <c r="O225" s="70"/>
      <c r="P225" s="70"/>
      <c r="Q225" s="70"/>
      <c r="R225" s="70"/>
      <c r="S225" s="70"/>
      <c r="T225" s="70"/>
      <c r="U225" s="70"/>
      <c r="V225" s="70"/>
      <c r="W225" s="72"/>
      <c r="X225" s="70"/>
      <c r="Y225" s="70"/>
      <c r="Z225" s="70"/>
      <c r="AA225" s="70"/>
      <c r="AB225" s="70"/>
      <c r="AC225" s="70"/>
      <c r="AD225" s="70"/>
      <c r="AE225" s="70"/>
      <c r="AF225" s="72"/>
      <c r="AG225" s="72"/>
      <c r="AH225" s="72">
        <v>175</v>
      </c>
      <c r="AI225" s="62">
        <f t="shared" si="56"/>
        <v>175</v>
      </c>
      <c r="AJ225" s="5">
        <v>43377</v>
      </c>
      <c r="AK225" s="70"/>
      <c r="AL225" s="70"/>
      <c r="AM225" s="70"/>
      <c r="AN225" s="70"/>
      <c r="AO225" s="70"/>
      <c r="AP225" s="70"/>
      <c r="AQ225" s="70"/>
      <c r="AR225" s="70"/>
      <c r="AS225" s="70"/>
    </row>
    <row r="226" spans="1:45" s="73" customFormat="1" ht="15.75" customHeight="1" thickBot="1" x14ac:dyDescent="0.3">
      <c r="A226" s="65">
        <v>186</v>
      </c>
      <c r="B226" s="66"/>
      <c r="C226" s="67"/>
      <c r="D226" s="68"/>
      <c r="E226" s="69"/>
      <c r="F226" s="69"/>
      <c r="G226" s="15">
        <f t="shared" si="52"/>
        <v>175</v>
      </c>
      <c r="H226" s="136">
        <f t="shared" si="58"/>
        <v>18186</v>
      </c>
      <c r="I226" s="74"/>
      <c r="J226" s="70"/>
      <c r="K226" s="70"/>
      <c r="L226" s="59">
        <f t="shared" si="53"/>
        <v>-175</v>
      </c>
      <c r="M226" s="76"/>
      <c r="N226" s="71"/>
      <c r="O226" s="70"/>
      <c r="P226" s="70"/>
      <c r="Q226" s="70"/>
      <c r="R226" s="70"/>
      <c r="S226" s="70"/>
      <c r="T226" s="70"/>
      <c r="U226" s="70"/>
      <c r="V226" s="70"/>
      <c r="W226" s="72"/>
      <c r="X226" s="70"/>
      <c r="Y226" s="70"/>
      <c r="Z226" s="70"/>
      <c r="AA226" s="70"/>
      <c r="AB226" s="70"/>
      <c r="AC226" s="70"/>
      <c r="AD226" s="70"/>
      <c r="AE226" s="70"/>
      <c r="AF226" s="72"/>
      <c r="AG226" s="72"/>
      <c r="AH226" s="72">
        <v>175</v>
      </c>
      <c r="AI226" s="62">
        <f t="shared" si="56"/>
        <v>175</v>
      </c>
      <c r="AJ226" s="5">
        <v>43377</v>
      </c>
      <c r="AK226" s="70"/>
      <c r="AL226" s="70"/>
      <c r="AM226" s="70"/>
      <c r="AN226" s="70"/>
      <c r="AO226" s="70"/>
      <c r="AP226" s="70"/>
      <c r="AQ226" s="70"/>
      <c r="AR226" s="70"/>
      <c r="AS226" s="70"/>
    </row>
    <row r="227" spans="1:45" s="73" customFormat="1" ht="15.75" customHeight="1" thickBot="1" x14ac:dyDescent="0.3">
      <c r="A227" s="65">
        <v>187</v>
      </c>
      <c r="B227" s="66"/>
      <c r="C227" s="67"/>
      <c r="D227" s="68"/>
      <c r="E227" s="69"/>
      <c r="F227" s="69"/>
      <c r="G227" s="15">
        <f t="shared" si="52"/>
        <v>175</v>
      </c>
      <c r="H227" s="136">
        <f t="shared" si="58"/>
        <v>18187</v>
      </c>
      <c r="I227" s="74"/>
      <c r="J227" s="70"/>
      <c r="K227" s="70"/>
      <c r="L227" s="59">
        <f t="shared" si="53"/>
        <v>-175</v>
      </c>
      <c r="M227" s="76"/>
      <c r="N227" s="71"/>
      <c r="O227" s="70"/>
      <c r="P227" s="70"/>
      <c r="Q227" s="70"/>
      <c r="R227" s="70"/>
      <c r="S227" s="70"/>
      <c r="T227" s="70"/>
      <c r="U227" s="70"/>
      <c r="V227" s="70"/>
      <c r="W227" s="72"/>
      <c r="X227" s="70"/>
      <c r="Y227" s="70"/>
      <c r="Z227" s="70"/>
      <c r="AA227" s="70"/>
      <c r="AB227" s="70"/>
      <c r="AC227" s="70"/>
      <c r="AD227" s="70"/>
      <c r="AE227" s="70"/>
      <c r="AF227" s="72"/>
      <c r="AG227" s="72"/>
      <c r="AH227" s="72">
        <v>175</v>
      </c>
      <c r="AI227" s="62">
        <f t="shared" si="56"/>
        <v>175</v>
      </c>
      <c r="AJ227" s="5">
        <v>43377</v>
      </c>
      <c r="AK227" s="70"/>
      <c r="AL227" s="70"/>
      <c r="AM227" s="70"/>
      <c r="AN227" s="70"/>
      <c r="AO227" s="70"/>
      <c r="AP227" s="70"/>
      <c r="AQ227" s="70"/>
      <c r="AR227" s="70"/>
      <c r="AS227" s="70"/>
    </row>
    <row r="228" spans="1:45" s="73" customFormat="1" ht="15.75" customHeight="1" thickBot="1" x14ac:dyDescent="0.3">
      <c r="A228" s="65">
        <v>188</v>
      </c>
      <c r="B228" s="66"/>
      <c r="C228" s="67"/>
      <c r="D228" s="68"/>
      <c r="E228" s="69"/>
      <c r="F228" s="69"/>
      <c r="G228" s="15">
        <f t="shared" si="52"/>
        <v>175</v>
      </c>
      <c r="H228" s="136">
        <f t="shared" si="58"/>
        <v>18188</v>
      </c>
      <c r="I228" s="74"/>
      <c r="J228" s="70"/>
      <c r="K228" s="70"/>
      <c r="L228" s="59">
        <f t="shared" si="53"/>
        <v>-175</v>
      </c>
      <c r="M228" s="76"/>
      <c r="N228" s="71"/>
      <c r="O228" s="70"/>
      <c r="P228" s="70"/>
      <c r="Q228" s="70"/>
      <c r="R228" s="70"/>
      <c r="S228" s="70"/>
      <c r="T228" s="70"/>
      <c r="U228" s="70"/>
      <c r="V228" s="70"/>
      <c r="W228" s="72"/>
      <c r="X228" s="70"/>
      <c r="Y228" s="70"/>
      <c r="Z228" s="70"/>
      <c r="AA228" s="70"/>
      <c r="AB228" s="70"/>
      <c r="AC228" s="70"/>
      <c r="AD228" s="70"/>
      <c r="AE228" s="70"/>
      <c r="AF228" s="72"/>
      <c r="AG228" s="72"/>
      <c r="AH228" s="72">
        <v>175</v>
      </c>
      <c r="AI228" s="62">
        <f t="shared" si="56"/>
        <v>175</v>
      </c>
      <c r="AJ228" s="5">
        <v>43377</v>
      </c>
      <c r="AK228" s="70"/>
      <c r="AL228" s="70"/>
      <c r="AM228" s="70"/>
      <c r="AN228" s="70"/>
      <c r="AO228" s="70"/>
      <c r="AP228" s="70"/>
      <c r="AQ228" s="70"/>
      <c r="AR228" s="70"/>
      <c r="AS228" s="70"/>
    </row>
    <row r="229" spans="1:45" s="73" customFormat="1" ht="15.75" customHeight="1" thickBot="1" x14ac:dyDescent="0.3">
      <c r="A229" s="65">
        <f t="shared" ref="A229" si="68">A227+1</f>
        <v>188</v>
      </c>
      <c r="B229" s="66"/>
      <c r="C229" s="67"/>
      <c r="D229" s="68"/>
      <c r="E229" s="69"/>
      <c r="F229" s="69"/>
      <c r="G229" s="15">
        <f t="shared" si="52"/>
        <v>175</v>
      </c>
      <c r="H229" s="136">
        <f t="shared" si="58"/>
        <v>18188</v>
      </c>
      <c r="I229" s="74"/>
      <c r="J229" s="70"/>
      <c r="K229" s="70"/>
      <c r="L229" s="59">
        <f t="shared" si="53"/>
        <v>-175</v>
      </c>
      <c r="M229" s="76"/>
      <c r="N229" s="71"/>
      <c r="O229" s="70"/>
      <c r="P229" s="70"/>
      <c r="Q229" s="70"/>
      <c r="R229" s="70"/>
      <c r="S229" s="70"/>
      <c r="T229" s="70"/>
      <c r="U229" s="70"/>
      <c r="V229" s="70"/>
      <c r="W229" s="72"/>
      <c r="X229" s="70"/>
      <c r="Y229" s="70"/>
      <c r="Z229" s="70"/>
      <c r="AA229" s="70"/>
      <c r="AB229" s="70"/>
      <c r="AC229" s="70"/>
      <c r="AD229" s="70"/>
      <c r="AE229" s="70"/>
      <c r="AF229" s="72"/>
      <c r="AG229" s="72"/>
      <c r="AH229" s="72">
        <v>175</v>
      </c>
      <c r="AI229" s="62">
        <f t="shared" si="56"/>
        <v>175</v>
      </c>
      <c r="AJ229" s="5">
        <v>43377</v>
      </c>
      <c r="AK229" s="70"/>
      <c r="AL229" s="70"/>
      <c r="AM229" s="70"/>
      <c r="AN229" s="70"/>
      <c r="AO229" s="70"/>
      <c r="AP229" s="70"/>
      <c r="AQ229" s="70"/>
      <c r="AR229" s="70"/>
      <c r="AS229" s="70"/>
    </row>
    <row r="230" spans="1:45" s="73" customFormat="1" ht="15.75" customHeight="1" thickBot="1" x14ac:dyDescent="0.3">
      <c r="A230" s="65">
        <f t="shared" ref="A230" si="69">A229+1</f>
        <v>189</v>
      </c>
      <c r="B230" s="66"/>
      <c r="C230" s="67"/>
      <c r="D230" s="68"/>
      <c r="E230" s="69"/>
      <c r="F230" s="69"/>
      <c r="G230" s="15">
        <f t="shared" si="52"/>
        <v>175</v>
      </c>
      <c r="H230" s="136">
        <f t="shared" si="58"/>
        <v>18189</v>
      </c>
      <c r="I230" s="74"/>
      <c r="J230" s="70"/>
      <c r="K230" s="70"/>
      <c r="L230" s="59">
        <f t="shared" si="53"/>
        <v>-175</v>
      </c>
      <c r="M230" s="76"/>
      <c r="N230" s="71"/>
      <c r="O230" s="70"/>
      <c r="P230" s="70"/>
      <c r="Q230" s="70"/>
      <c r="R230" s="70"/>
      <c r="S230" s="70"/>
      <c r="T230" s="70"/>
      <c r="U230" s="70"/>
      <c r="V230" s="70"/>
      <c r="W230" s="72"/>
      <c r="X230" s="70"/>
      <c r="Y230" s="70"/>
      <c r="Z230" s="70"/>
      <c r="AA230" s="70"/>
      <c r="AB230" s="70"/>
      <c r="AC230" s="70"/>
      <c r="AD230" s="70"/>
      <c r="AE230" s="70"/>
      <c r="AF230" s="72"/>
      <c r="AG230" s="72"/>
      <c r="AH230" s="72">
        <v>175</v>
      </c>
      <c r="AI230" s="62">
        <f t="shared" si="56"/>
        <v>175</v>
      </c>
      <c r="AJ230" s="5">
        <v>43377</v>
      </c>
      <c r="AK230" s="70"/>
      <c r="AL230" s="70"/>
      <c r="AM230" s="70"/>
      <c r="AN230" s="70"/>
      <c r="AO230" s="70"/>
      <c r="AP230" s="70"/>
      <c r="AQ230" s="70"/>
      <c r="AR230" s="70"/>
      <c r="AS230" s="70"/>
    </row>
    <row r="231" spans="1:45" s="73" customFormat="1" ht="15.75" customHeight="1" x14ac:dyDescent="0.25">
      <c r="A231" s="65">
        <v>189</v>
      </c>
      <c r="B231" s="66"/>
      <c r="C231" s="67"/>
      <c r="D231" s="68"/>
      <c r="E231" s="69"/>
      <c r="F231" s="69"/>
      <c r="G231" s="15">
        <f t="shared" si="52"/>
        <v>175</v>
      </c>
      <c r="H231" s="80">
        <f t="shared" ref="H231:H248" si="70">16000+A231</f>
        <v>16189</v>
      </c>
      <c r="I231" s="74"/>
      <c r="J231" s="70"/>
      <c r="K231" s="70"/>
      <c r="L231" s="59">
        <f t="shared" si="53"/>
        <v>-175</v>
      </c>
      <c r="M231" s="76"/>
      <c r="N231" s="71"/>
      <c r="O231" s="70"/>
      <c r="P231" s="70"/>
      <c r="Q231" s="70"/>
      <c r="R231" s="70"/>
      <c r="S231" s="70"/>
      <c r="T231" s="70"/>
      <c r="U231" s="70"/>
      <c r="V231" s="70"/>
      <c r="W231" s="72"/>
      <c r="X231" s="70"/>
      <c r="Y231" s="70"/>
      <c r="Z231" s="70"/>
      <c r="AA231" s="70"/>
      <c r="AB231" s="70"/>
      <c r="AC231" s="70"/>
      <c r="AD231" s="70"/>
      <c r="AE231" s="70"/>
      <c r="AF231" s="72"/>
      <c r="AG231" s="72"/>
      <c r="AH231" s="72">
        <v>175</v>
      </c>
      <c r="AI231" s="62">
        <f t="shared" si="56"/>
        <v>175</v>
      </c>
      <c r="AJ231" s="5">
        <v>43377</v>
      </c>
      <c r="AK231" s="70"/>
      <c r="AL231" s="70"/>
      <c r="AM231" s="70"/>
      <c r="AN231" s="70"/>
      <c r="AO231" s="70"/>
      <c r="AP231" s="70"/>
      <c r="AQ231" s="70"/>
      <c r="AR231" s="70"/>
      <c r="AS231" s="70"/>
    </row>
    <row r="232" spans="1:45" s="73" customFormat="1" ht="15.75" customHeight="1" x14ac:dyDescent="0.25">
      <c r="A232" s="65">
        <v>190</v>
      </c>
      <c r="B232" s="66"/>
      <c r="C232" s="67"/>
      <c r="D232" s="68"/>
      <c r="E232" s="69"/>
      <c r="F232" s="69"/>
      <c r="G232" s="15">
        <f t="shared" si="52"/>
        <v>175</v>
      </c>
      <c r="H232" s="80">
        <f t="shared" si="70"/>
        <v>16190</v>
      </c>
      <c r="I232" s="74"/>
      <c r="J232" s="70"/>
      <c r="K232" s="70"/>
      <c r="L232" s="59">
        <f t="shared" si="53"/>
        <v>-175</v>
      </c>
      <c r="M232" s="76"/>
      <c r="N232" s="71"/>
      <c r="O232" s="70"/>
      <c r="P232" s="70"/>
      <c r="Q232" s="70"/>
      <c r="R232" s="70"/>
      <c r="S232" s="70"/>
      <c r="T232" s="70"/>
      <c r="U232" s="70"/>
      <c r="V232" s="70"/>
      <c r="W232" s="72"/>
      <c r="X232" s="70"/>
      <c r="Y232" s="70"/>
      <c r="Z232" s="70"/>
      <c r="AA232" s="70"/>
      <c r="AB232" s="70"/>
      <c r="AC232" s="70"/>
      <c r="AD232" s="70"/>
      <c r="AE232" s="70"/>
      <c r="AF232" s="72"/>
      <c r="AG232" s="72"/>
      <c r="AH232" s="72">
        <v>175</v>
      </c>
      <c r="AI232" s="62">
        <f t="shared" si="56"/>
        <v>175</v>
      </c>
      <c r="AJ232" s="5">
        <v>43377</v>
      </c>
      <c r="AK232" s="70"/>
      <c r="AL232" s="70"/>
      <c r="AM232" s="70"/>
      <c r="AN232" s="70"/>
      <c r="AO232" s="70"/>
      <c r="AP232" s="70"/>
      <c r="AQ232" s="70"/>
      <c r="AR232" s="70"/>
      <c r="AS232" s="70"/>
    </row>
    <row r="233" spans="1:45" s="73" customFormat="1" ht="15.75" customHeight="1" x14ac:dyDescent="0.25">
      <c r="A233" s="65">
        <v>191</v>
      </c>
      <c r="B233" s="66"/>
      <c r="C233" s="67"/>
      <c r="D233" s="68"/>
      <c r="E233" s="69"/>
      <c r="F233" s="69"/>
      <c r="G233" s="15">
        <f t="shared" si="52"/>
        <v>175</v>
      </c>
      <c r="H233" s="80">
        <f t="shared" si="70"/>
        <v>16191</v>
      </c>
      <c r="I233" s="74"/>
      <c r="J233" s="70"/>
      <c r="K233" s="70"/>
      <c r="L233" s="59">
        <f t="shared" si="53"/>
        <v>-175</v>
      </c>
      <c r="M233" s="76"/>
      <c r="N233" s="71"/>
      <c r="O233" s="70"/>
      <c r="P233" s="70"/>
      <c r="Q233" s="70"/>
      <c r="R233" s="70"/>
      <c r="S233" s="70"/>
      <c r="T233" s="70"/>
      <c r="U233" s="70"/>
      <c r="V233" s="70"/>
      <c r="W233" s="72"/>
      <c r="X233" s="70"/>
      <c r="Y233" s="70"/>
      <c r="Z233" s="70"/>
      <c r="AA233" s="70"/>
      <c r="AB233" s="70"/>
      <c r="AC233" s="70"/>
      <c r="AD233" s="70"/>
      <c r="AE233" s="70"/>
      <c r="AF233" s="72"/>
      <c r="AG233" s="72"/>
      <c r="AH233" s="72">
        <v>175</v>
      </c>
      <c r="AI233" s="62">
        <f t="shared" si="56"/>
        <v>175</v>
      </c>
      <c r="AJ233" s="5">
        <v>43377</v>
      </c>
      <c r="AK233" s="70"/>
      <c r="AL233" s="70"/>
      <c r="AM233" s="70"/>
      <c r="AN233" s="70"/>
      <c r="AO233" s="70"/>
      <c r="AP233" s="70"/>
      <c r="AQ233" s="70"/>
      <c r="AR233" s="70"/>
      <c r="AS233" s="70"/>
    </row>
    <row r="234" spans="1:45" s="73" customFormat="1" ht="15.75" customHeight="1" x14ac:dyDescent="0.25">
      <c r="A234" s="65">
        <f t="shared" ref="A234" si="71">A232+1</f>
        <v>191</v>
      </c>
      <c r="B234" s="66"/>
      <c r="C234" s="67"/>
      <c r="D234" s="68"/>
      <c r="E234" s="69"/>
      <c r="F234" s="69"/>
      <c r="G234" s="15">
        <f t="shared" si="52"/>
        <v>175</v>
      </c>
      <c r="H234" s="80">
        <f t="shared" si="70"/>
        <v>16191</v>
      </c>
      <c r="I234" s="74"/>
      <c r="J234" s="70"/>
      <c r="K234" s="70"/>
      <c r="L234" s="59">
        <f t="shared" si="53"/>
        <v>-175</v>
      </c>
      <c r="M234" s="76"/>
      <c r="N234" s="71"/>
      <c r="O234" s="70"/>
      <c r="P234" s="70"/>
      <c r="Q234" s="70"/>
      <c r="R234" s="70"/>
      <c r="S234" s="70"/>
      <c r="T234" s="70"/>
      <c r="U234" s="70"/>
      <c r="V234" s="70"/>
      <c r="W234" s="72"/>
      <c r="X234" s="70"/>
      <c r="Y234" s="70"/>
      <c r="Z234" s="70"/>
      <c r="AA234" s="70"/>
      <c r="AB234" s="70"/>
      <c r="AC234" s="70"/>
      <c r="AD234" s="70"/>
      <c r="AE234" s="70"/>
      <c r="AF234" s="72"/>
      <c r="AG234" s="72"/>
      <c r="AH234" s="72">
        <v>175</v>
      </c>
      <c r="AI234" s="62">
        <f t="shared" si="56"/>
        <v>175</v>
      </c>
      <c r="AJ234" s="5">
        <v>43377</v>
      </c>
      <c r="AK234" s="70"/>
      <c r="AL234" s="70"/>
      <c r="AM234" s="70"/>
      <c r="AN234" s="70"/>
      <c r="AO234" s="70"/>
      <c r="AP234" s="70"/>
      <c r="AQ234" s="70"/>
      <c r="AR234" s="70"/>
      <c r="AS234" s="70"/>
    </row>
    <row r="235" spans="1:45" s="73" customFormat="1" ht="15.75" customHeight="1" x14ac:dyDescent="0.25">
      <c r="A235" s="65">
        <f t="shared" ref="A235" si="72">A234+1</f>
        <v>192</v>
      </c>
      <c r="B235" s="66"/>
      <c r="C235" s="67"/>
      <c r="D235" s="68"/>
      <c r="E235" s="69"/>
      <c r="F235" s="69"/>
      <c r="G235" s="15">
        <f t="shared" si="52"/>
        <v>175</v>
      </c>
      <c r="H235" s="80">
        <f t="shared" si="70"/>
        <v>16192</v>
      </c>
      <c r="I235" s="74"/>
      <c r="J235" s="70"/>
      <c r="K235" s="70"/>
      <c r="L235" s="59">
        <f t="shared" si="53"/>
        <v>-175</v>
      </c>
      <c r="M235" s="76"/>
      <c r="N235" s="71"/>
      <c r="O235" s="70"/>
      <c r="P235" s="70"/>
      <c r="Q235" s="70"/>
      <c r="R235" s="70"/>
      <c r="S235" s="70"/>
      <c r="T235" s="70"/>
      <c r="U235" s="70"/>
      <c r="V235" s="70"/>
      <c r="W235" s="72"/>
      <c r="X235" s="70"/>
      <c r="Y235" s="70"/>
      <c r="Z235" s="70"/>
      <c r="AA235" s="70"/>
      <c r="AB235" s="70"/>
      <c r="AC235" s="70"/>
      <c r="AD235" s="70"/>
      <c r="AE235" s="70"/>
      <c r="AF235" s="72"/>
      <c r="AG235" s="72"/>
      <c r="AH235" s="72">
        <v>175</v>
      </c>
      <c r="AI235" s="62">
        <f t="shared" si="56"/>
        <v>175</v>
      </c>
      <c r="AJ235" s="5">
        <v>43377</v>
      </c>
      <c r="AK235" s="70"/>
      <c r="AL235" s="70"/>
      <c r="AM235" s="70"/>
      <c r="AN235" s="70"/>
      <c r="AO235" s="70"/>
      <c r="AP235" s="70"/>
      <c r="AQ235" s="70"/>
      <c r="AR235" s="70"/>
      <c r="AS235" s="70"/>
    </row>
    <row r="236" spans="1:45" s="73" customFormat="1" ht="15.75" customHeight="1" x14ac:dyDescent="0.25">
      <c r="A236" s="65">
        <v>192</v>
      </c>
      <c r="B236" s="66"/>
      <c r="C236" s="67"/>
      <c r="D236" s="68"/>
      <c r="E236" s="69"/>
      <c r="F236" s="69"/>
      <c r="G236" s="15">
        <f t="shared" si="52"/>
        <v>175</v>
      </c>
      <c r="H236" s="80">
        <f t="shared" si="70"/>
        <v>16192</v>
      </c>
      <c r="I236" s="74"/>
      <c r="J236" s="70"/>
      <c r="K236" s="70"/>
      <c r="L236" s="59">
        <f t="shared" si="53"/>
        <v>-175</v>
      </c>
      <c r="M236" s="76"/>
      <c r="N236" s="71"/>
      <c r="O236" s="70"/>
      <c r="P236" s="70"/>
      <c r="Q236" s="70"/>
      <c r="R236" s="70"/>
      <c r="S236" s="70"/>
      <c r="T236" s="70"/>
      <c r="U236" s="70"/>
      <c r="V236" s="70"/>
      <c r="W236" s="72"/>
      <c r="X236" s="70"/>
      <c r="Y236" s="70"/>
      <c r="Z236" s="70"/>
      <c r="AA236" s="70"/>
      <c r="AB236" s="70"/>
      <c r="AC236" s="70"/>
      <c r="AD236" s="70"/>
      <c r="AE236" s="70"/>
      <c r="AF236" s="72"/>
      <c r="AG236" s="72"/>
      <c r="AH236" s="72">
        <v>175</v>
      </c>
      <c r="AI236" s="62">
        <f t="shared" si="56"/>
        <v>175</v>
      </c>
      <c r="AJ236" s="5">
        <v>43377</v>
      </c>
      <c r="AK236" s="70"/>
      <c r="AL236" s="70"/>
      <c r="AM236" s="70"/>
      <c r="AN236" s="70"/>
      <c r="AO236" s="70"/>
      <c r="AP236" s="70"/>
      <c r="AQ236" s="70"/>
      <c r="AR236" s="70"/>
      <c r="AS236" s="70"/>
    </row>
    <row r="237" spans="1:45" s="73" customFormat="1" ht="15.75" customHeight="1" x14ac:dyDescent="0.25">
      <c r="A237" s="65">
        <v>193</v>
      </c>
      <c r="B237" s="66"/>
      <c r="C237" s="67"/>
      <c r="D237" s="68"/>
      <c r="E237" s="69"/>
      <c r="F237" s="69"/>
      <c r="G237" s="15">
        <f t="shared" si="52"/>
        <v>175</v>
      </c>
      <c r="H237" s="80">
        <f t="shared" si="70"/>
        <v>16193</v>
      </c>
      <c r="I237" s="74"/>
      <c r="J237" s="70"/>
      <c r="K237" s="70"/>
      <c r="L237" s="59">
        <f t="shared" si="53"/>
        <v>-175</v>
      </c>
      <c r="M237" s="76"/>
      <c r="N237" s="71"/>
      <c r="O237" s="70"/>
      <c r="P237" s="70"/>
      <c r="Q237" s="70"/>
      <c r="R237" s="70"/>
      <c r="S237" s="70"/>
      <c r="T237" s="70"/>
      <c r="U237" s="70"/>
      <c r="V237" s="70"/>
      <c r="W237" s="72"/>
      <c r="X237" s="70"/>
      <c r="Y237" s="70"/>
      <c r="Z237" s="70"/>
      <c r="AA237" s="70"/>
      <c r="AB237" s="70"/>
      <c r="AC237" s="70"/>
      <c r="AD237" s="70"/>
      <c r="AE237" s="70"/>
      <c r="AF237" s="72"/>
      <c r="AG237" s="72"/>
      <c r="AH237" s="72">
        <v>175</v>
      </c>
      <c r="AI237" s="62">
        <f t="shared" si="56"/>
        <v>175</v>
      </c>
      <c r="AJ237" s="5">
        <v>43377</v>
      </c>
      <c r="AK237" s="70"/>
      <c r="AL237" s="70"/>
      <c r="AM237" s="70"/>
      <c r="AN237" s="70"/>
      <c r="AO237" s="70"/>
      <c r="AP237" s="70"/>
      <c r="AQ237" s="70"/>
      <c r="AR237" s="70"/>
      <c r="AS237" s="70"/>
    </row>
    <row r="238" spans="1:45" s="73" customFormat="1" ht="15.75" customHeight="1" x14ac:dyDescent="0.25">
      <c r="A238" s="65">
        <v>194</v>
      </c>
      <c r="B238" s="66"/>
      <c r="C238" s="67"/>
      <c r="D238" s="68"/>
      <c r="E238" s="69"/>
      <c r="F238" s="69"/>
      <c r="G238" s="15">
        <f t="shared" si="52"/>
        <v>175</v>
      </c>
      <c r="H238" s="80">
        <f t="shared" si="70"/>
        <v>16194</v>
      </c>
      <c r="I238" s="74"/>
      <c r="J238" s="70"/>
      <c r="K238" s="70"/>
      <c r="L238" s="59">
        <f t="shared" si="53"/>
        <v>-175</v>
      </c>
      <c r="M238" s="76"/>
      <c r="N238" s="71"/>
      <c r="O238" s="70"/>
      <c r="P238" s="70"/>
      <c r="Q238" s="70"/>
      <c r="R238" s="70"/>
      <c r="S238" s="70"/>
      <c r="T238" s="70"/>
      <c r="U238" s="70"/>
      <c r="V238" s="70"/>
      <c r="W238" s="72"/>
      <c r="X238" s="70"/>
      <c r="Y238" s="70"/>
      <c r="Z238" s="70"/>
      <c r="AA238" s="70"/>
      <c r="AB238" s="70"/>
      <c r="AC238" s="70"/>
      <c r="AD238" s="70"/>
      <c r="AE238" s="70"/>
      <c r="AF238" s="72"/>
      <c r="AG238" s="72"/>
      <c r="AH238" s="72">
        <v>175</v>
      </c>
      <c r="AI238" s="62">
        <f t="shared" si="56"/>
        <v>175</v>
      </c>
      <c r="AJ238" s="5">
        <v>43377</v>
      </c>
      <c r="AK238" s="70"/>
      <c r="AL238" s="70"/>
      <c r="AM238" s="70"/>
      <c r="AN238" s="70"/>
      <c r="AO238" s="70"/>
      <c r="AP238" s="70"/>
      <c r="AQ238" s="70"/>
      <c r="AR238" s="70"/>
      <c r="AS238" s="70"/>
    </row>
    <row r="239" spans="1:45" s="73" customFormat="1" ht="15.75" customHeight="1" x14ac:dyDescent="0.25">
      <c r="A239" s="65">
        <f t="shared" ref="A239" si="73">A237+1</f>
        <v>194</v>
      </c>
      <c r="B239" s="66"/>
      <c r="C239" s="67"/>
      <c r="D239" s="68"/>
      <c r="E239" s="69"/>
      <c r="F239" s="69"/>
      <c r="G239" s="15">
        <f t="shared" si="52"/>
        <v>175</v>
      </c>
      <c r="H239" s="80">
        <f t="shared" si="70"/>
        <v>16194</v>
      </c>
      <c r="I239" s="74"/>
      <c r="J239" s="70"/>
      <c r="K239" s="70"/>
      <c r="L239" s="59">
        <f t="shared" si="53"/>
        <v>-175</v>
      </c>
      <c r="M239" s="76"/>
      <c r="N239" s="71"/>
      <c r="O239" s="70"/>
      <c r="P239" s="70"/>
      <c r="Q239" s="70"/>
      <c r="R239" s="70"/>
      <c r="S239" s="70"/>
      <c r="T239" s="70"/>
      <c r="U239" s="70"/>
      <c r="V239" s="70"/>
      <c r="W239" s="72"/>
      <c r="X239" s="70"/>
      <c r="Y239" s="70"/>
      <c r="Z239" s="70"/>
      <c r="AA239" s="70"/>
      <c r="AB239" s="70"/>
      <c r="AC239" s="70"/>
      <c r="AD239" s="70"/>
      <c r="AE239" s="70"/>
      <c r="AF239" s="72"/>
      <c r="AG239" s="72"/>
      <c r="AH239" s="72">
        <v>175</v>
      </c>
      <c r="AI239" s="62">
        <f t="shared" si="56"/>
        <v>175</v>
      </c>
      <c r="AJ239" s="5">
        <v>43377</v>
      </c>
      <c r="AK239" s="70"/>
      <c r="AL239" s="70"/>
      <c r="AM239" s="70"/>
      <c r="AN239" s="70"/>
      <c r="AO239" s="70"/>
      <c r="AP239" s="70"/>
      <c r="AQ239" s="70"/>
      <c r="AR239" s="70"/>
      <c r="AS239" s="70"/>
    </row>
    <row r="240" spans="1:45" s="73" customFormat="1" ht="15.75" customHeight="1" x14ac:dyDescent="0.25">
      <c r="A240" s="65">
        <f t="shared" ref="A240" si="74">A239+1</f>
        <v>195</v>
      </c>
      <c r="B240" s="66"/>
      <c r="C240" s="67"/>
      <c r="D240" s="68"/>
      <c r="E240" s="69"/>
      <c r="F240" s="69"/>
      <c r="G240" s="15">
        <f t="shared" si="52"/>
        <v>175</v>
      </c>
      <c r="H240" s="80">
        <f t="shared" si="70"/>
        <v>16195</v>
      </c>
      <c r="I240" s="74"/>
      <c r="J240" s="70"/>
      <c r="K240" s="70"/>
      <c r="L240" s="59">
        <f t="shared" si="53"/>
        <v>-175</v>
      </c>
      <c r="M240" s="76"/>
      <c r="N240" s="71"/>
      <c r="O240" s="70"/>
      <c r="P240" s="70"/>
      <c r="Q240" s="70"/>
      <c r="R240" s="70"/>
      <c r="S240" s="70"/>
      <c r="T240" s="70"/>
      <c r="U240" s="70"/>
      <c r="V240" s="70"/>
      <c r="W240" s="72"/>
      <c r="X240" s="70"/>
      <c r="Y240" s="70"/>
      <c r="Z240" s="70"/>
      <c r="AA240" s="70"/>
      <c r="AB240" s="70"/>
      <c r="AC240" s="70"/>
      <c r="AD240" s="70"/>
      <c r="AE240" s="70"/>
      <c r="AF240" s="72"/>
      <c r="AG240" s="72"/>
      <c r="AH240" s="72">
        <v>175</v>
      </c>
      <c r="AI240" s="62">
        <f t="shared" si="56"/>
        <v>175</v>
      </c>
      <c r="AJ240" s="5">
        <v>43377</v>
      </c>
      <c r="AK240" s="70"/>
      <c r="AL240" s="70"/>
      <c r="AM240" s="70"/>
      <c r="AN240" s="70"/>
      <c r="AO240" s="70"/>
      <c r="AP240" s="70"/>
      <c r="AQ240" s="70"/>
      <c r="AR240" s="70"/>
      <c r="AS240" s="70"/>
    </row>
    <row r="241" spans="1:45" s="73" customFormat="1" ht="15.75" customHeight="1" x14ac:dyDescent="0.25">
      <c r="A241" s="65">
        <v>195</v>
      </c>
      <c r="B241" s="66"/>
      <c r="C241" s="67"/>
      <c r="D241" s="68"/>
      <c r="E241" s="69"/>
      <c r="F241" s="69"/>
      <c r="G241" s="15">
        <f t="shared" si="52"/>
        <v>175</v>
      </c>
      <c r="H241" s="80">
        <f t="shared" si="70"/>
        <v>16195</v>
      </c>
      <c r="I241" s="74"/>
      <c r="J241" s="70"/>
      <c r="K241" s="70"/>
      <c r="L241" s="59">
        <f t="shared" si="53"/>
        <v>-175</v>
      </c>
      <c r="M241" s="76"/>
      <c r="N241" s="71"/>
      <c r="O241" s="70"/>
      <c r="P241" s="70"/>
      <c r="Q241" s="70"/>
      <c r="R241" s="70"/>
      <c r="S241" s="70"/>
      <c r="T241" s="70"/>
      <c r="U241" s="70"/>
      <c r="V241" s="70"/>
      <c r="W241" s="72"/>
      <c r="X241" s="70"/>
      <c r="Y241" s="70"/>
      <c r="Z241" s="70"/>
      <c r="AA241" s="70"/>
      <c r="AB241" s="70"/>
      <c r="AC241" s="70"/>
      <c r="AD241" s="70"/>
      <c r="AE241" s="70"/>
      <c r="AF241" s="72"/>
      <c r="AG241" s="72"/>
      <c r="AH241" s="72">
        <v>175</v>
      </c>
      <c r="AI241" s="62">
        <f t="shared" si="56"/>
        <v>175</v>
      </c>
      <c r="AJ241" s="5">
        <v>43377</v>
      </c>
      <c r="AK241" s="70"/>
      <c r="AL241" s="70"/>
      <c r="AM241" s="70"/>
      <c r="AN241" s="70"/>
      <c r="AO241" s="70"/>
      <c r="AP241" s="70"/>
      <c r="AQ241" s="70"/>
      <c r="AR241" s="70"/>
      <c r="AS241" s="70"/>
    </row>
    <row r="242" spans="1:45" s="73" customFormat="1" ht="15.75" customHeight="1" x14ac:dyDescent="0.25">
      <c r="A242" s="65">
        <v>196</v>
      </c>
      <c r="B242" s="66"/>
      <c r="C242" s="67"/>
      <c r="D242" s="68"/>
      <c r="E242" s="69"/>
      <c r="F242" s="69"/>
      <c r="G242" s="15">
        <f t="shared" si="52"/>
        <v>175</v>
      </c>
      <c r="H242" s="80">
        <f t="shared" si="70"/>
        <v>16196</v>
      </c>
      <c r="I242" s="74"/>
      <c r="J242" s="70"/>
      <c r="K242" s="70"/>
      <c r="L242" s="59">
        <f t="shared" si="53"/>
        <v>-175</v>
      </c>
      <c r="M242" s="76"/>
      <c r="N242" s="71"/>
      <c r="O242" s="70"/>
      <c r="P242" s="70"/>
      <c r="Q242" s="70"/>
      <c r="R242" s="70"/>
      <c r="S242" s="70"/>
      <c r="T242" s="70"/>
      <c r="U242" s="70"/>
      <c r="V242" s="70"/>
      <c r="W242" s="72"/>
      <c r="X242" s="70"/>
      <c r="Y242" s="70"/>
      <c r="Z242" s="70"/>
      <c r="AA242" s="70"/>
      <c r="AB242" s="70"/>
      <c r="AC242" s="70"/>
      <c r="AD242" s="70"/>
      <c r="AE242" s="70"/>
      <c r="AF242" s="72"/>
      <c r="AG242" s="72"/>
      <c r="AH242" s="72">
        <v>175</v>
      </c>
      <c r="AI242" s="62">
        <f t="shared" si="56"/>
        <v>175</v>
      </c>
      <c r="AJ242" s="5">
        <v>43377</v>
      </c>
      <c r="AK242" s="70"/>
      <c r="AL242" s="70"/>
      <c r="AM242" s="70"/>
      <c r="AN242" s="70"/>
      <c r="AO242" s="70"/>
      <c r="AP242" s="70"/>
      <c r="AQ242" s="70"/>
      <c r="AR242" s="70"/>
      <c r="AS242" s="70"/>
    </row>
    <row r="243" spans="1:45" s="73" customFormat="1" ht="15.75" customHeight="1" x14ac:dyDescent="0.25">
      <c r="A243" s="65">
        <v>197</v>
      </c>
      <c r="B243" s="66"/>
      <c r="C243" s="67"/>
      <c r="D243" s="68"/>
      <c r="E243" s="69"/>
      <c r="F243" s="69"/>
      <c r="G243" s="15">
        <f t="shared" si="52"/>
        <v>175</v>
      </c>
      <c r="H243" s="80">
        <f t="shared" si="70"/>
        <v>16197</v>
      </c>
      <c r="I243" s="74"/>
      <c r="J243" s="70"/>
      <c r="K243" s="70"/>
      <c r="L243" s="59">
        <f t="shared" si="53"/>
        <v>-175</v>
      </c>
      <c r="M243" s="76"/>
      <c r="N243" s="71"/>
      <c r="O243" s="70"/>
      <c r="P243" s="70"/>
      <c r="Q243" s="70"/>
      <c r="R243" s="70"/>
      <c r="S243" s="70"/>
      <c r="T243" s="70"/>
      <c r="U243" s="70"/>
      <c r="V243" s="70"/>
      <c r="W243" s="72"/>
      <c r="X243" s="70"/>
      <c r="Y243" s="70"/>
      <c r="Z243" s="70"/>
      <c r="AA243" s="70"/>
      <c r="AB243" s="70"/>
      <c r="AC243" s="70"/>
      <c r="AD243" s="70"/>
      <c r="AE243" s="70"/>
      <c r="AF243" s="72"/>
      <c r="AG243" s="72"/>
      <c r="AH243" s="72">
        <v>175</v>
      </c>
      <c r="AI243" s="62">
        <f t="shared" si="56"/>
        <v>175</v>
      </c>
      <c r="AJ243" s="5">
        <v>43377</v>
      </c>
      <c r="AK243" s="70"/>
      <c r="AL243" s="70"/>
      <c r="AM243" s="70"/>
      <c r="AN243" s="70"/>
      <c r="AO243" s="70"/>
      <c r="AP243" s="70"/>
      <c r="AQ243" s="70"/>
      <c r="AR243" s="70"/>
      <c r="AS243" s="70"/>
    </row>
    <row r="244" spans="1:45" s="73" customFormat="1" ht="15.75" customHeight="1" x14ac:dyDescent="0.25">
      <c r="A244" s="65">
        <f t="shared" ref="A244" si="75">A242+1</f>
        <v>197</v>
      </c>
      <c r="B244" s="66"/>
      <c r="C244" s="67"/>
      <c r="D244" s="68"/>
      <c r="E244" s="69"/>
      <c r="F244" s="69"/>
      <c r="G244" s="15">
        <f t="shared" si="52"/>
        <v>175</v>
      </c>
      <c r="H244" s="80">
        <f t="shared" si="70"/>
        <v>16197</v>
      </c>
      <c r="I244" s="74"/>
      <c r="J244" s="70"/>
      <c r="K244" s="70"/>
      <c r="L244" s="59">
        <f t="shared" si="53"/>
        <v>-175</v>
      </c>
      <c r="M244" s="76"/>
      <c r="N244" s="71"/>
      <c r="O244" s="70"/>
      <c r="P244" s="70"/>
      <c r="Q244" s="70"/>
      <c r="R244" s="70"/>
      <c r="S244" s="70"/>
      <c r="T244" s="70"/>
      <c r="U244" s="70"/>
      <c r="V244" s="70"/>
      <c r="W244" s="72"/>
      <c r="X244" s="70"/>
      <c r="Y244" s="70"/>
      <c r="Z244" s="70"/>
      <c r="AA244" s="70"/>
      <c r="AB244" s="70"/>
      <c r="AC244" s="70"/>
      <c r="AD244" s="70"/>
      <c r="AE244" s="70"/>
      <c r="AF244" s="72"/>
      <c r="AG244" s="72"/>
      <c r="AH244" s="72">
        <v>175</v>
      </c>
      <c r="AI244" s="62">
        <f t="shared" si="56"/>
        <v>175</v>
      </c>
      <c r="AJ244" s="5">
        <v>43377</v>
      </c>
      <c r="AK244" s="70"/>
      <c r="AL244" s="70"/>
      <c r="AM244" s="70"/>
      <c r="AN244" s="70"/>
      <c r="AO244" s="70"/>
      <c r="AP244" s="70"/>
      <c r="AQ244" s="70"/>
      <c r="AR244" s="70"/>
      <c r="AS244" s="70"/>
    </row>
    <row r="245" spans="1:45" s="73" customFormat="1" ht="15.75" customHeight="1" x14ac:dyDescent="0.25">
      <c r="A245" s="65">
        <f t="shared" ref="A245" si="76">A244+1</f>
        <v>198</v>
      </c>
      <c r="B245" s="66"/>
      <c r="C245" s="67"/>
      <c r="D245" s="68"/>
      <c r="E245" s="69"/>
      <c r="F245" s="69"/>
      <c r="G245" s="15">
        <f t="shared" si="52"/>
        <v>175</v>
      </c>
      <c r="H245" s="80">
        <f t="shared" si="70"/>
        <v>16198</v>
      </c>
      <c r="I245" s="74"/>
      <c r="J245" s="70"/>
      <c r="K245" s="70"/>
      <c r="L245" s="59">
        <f t="shared" si="53"/>
        <v>-175</v>
      </c>
      <c r="M245" s="76"/>
      <c r="N245" s="71"/>
      <c r="O245" s="70"/>
      <c r="P245" s="70"/>
      <c r="Q245" s="70"/>
      <c r="R245" s="70"/>
      <c r="S245" s="70"/>
      <c r="T245" s="70"/>
      <c r="U245" s="70"/>
      <c r="V245" s="70"/>
      <c r="W245" s="72"/>
      <c r="X245" s="70"/>
      <c r="Y245" s="70"/>
      <c r="Z245" s="70"/>
      <c r="AA245" s="70"/>
      <c r="AB245" s="70"/>
      <c r="AC245" s="70"/>
      <c r="AD245" s="70"/>
      <c r="AE245" s="70"/>
      <c r="AF245" s="72"/>
      <c r="AG245" s="72"/>
      <c r="AH245" s="72">
        <v>175</v>
      </c>
      <c r="AI245" s="62">
        <f t="shared" si="56"/>
        <v>175</v>
      </c>
      <c r="AJ245" s="5">
        <v>43377</v>
      </c>
      <c r="AK245" s="70"/>
      <c r="AL245" s="70"/>
      <c r="AM245" s="70"/>
      <c r="AN245" s="70"/>
      <c r="AO245" s="70"/>
      <c r="AP245" s="70"/>
      <c r="AQ245" s="70"/>
      <c r="AR245" s="70"/>
      <c r="AS245" s="70"/>
    </row>
    <row r="246" spans="1:45" s="73" customFormat="1" ht="15.75" customHeight="1" x14ac:dyDescent="0.25">
      <c r="A246" s="65">
        <v>198</v>
      </c>
      <c r="B246" s="66"/>
      <c r="C246" s="67"/>
      <c r="D246" s="68"/>
      <c r="E246" s="69"/>
      <c r="F246" s="69"/>
      <c r="G246" s="15">
        <f t="shared" si="52"/>
        <v>175</v>
      </c>
      <c r="H246" s="80">
        <f t="shared" si="70"/>
        <v>16198</v>
      </c>
      <c r="I246" s="74"/>
      <c r="J246" s="70"/>
      <c r="K246" s="70"/>
      <c r="L246" s="59">
        <f t="shared" si="53"/>
        <v>-175</v>
      </c>
      <c r="M246" s="76"/>
      <c r="N246" s="71"/>
      <c r="O246" s="70"/>
      <c r="P246" s="70"/>
      <c r="Q246" s="70"/>
      <c r="R246" s="70"/>
      <c r="S246" s="70"/>
      <c r="T246" s="70"/>
      <c r="U246" s="70"/>
      <c r="V246" s="70"/>
      <c r="W246" s="72"/>
      <c r="X246" s="70"/>
      <c r="Y246" s="70"/>
      <c r="Z246" s="70"/>
      <c r="AA246" s="70"/>
      <c r="AB246" s="70"/>
      <c r="AC246" s="70"/>
      <c r="AD246" s="70"/>
      <c r="AE246" s="70"/>
      <c r="AF246" s="72"/>
      <c r="AG246" s="72"/>
      <c r="AH246" s="72">
        <v>175</v>
      </c>
      <c r="AI246" s="62">
        <f t="shared" si="56"/>
        <v>175</v>
      </c>
      <c r="AJ246" s="5">
        <v>43377</v>
      </c>
      <c r="AK246" s="70"/>
      <c r="AL246" s="70"/>
      <c r="AM246" s="70"/>
      <c r="AN246" s="70"/>
      <c r="AO246" s="70"/>
      <c r="AP246" s="70"/>
      <c r="AQ246" s="70"/>
      <c r="AR246" s="70"/>
      <c r="AS246" s="70"/>
    </row>
    <row r="247" spans="1:45" s="73" customFormat="1" ht="15.75" customHeight="1" x14ac:dyDescent="0.25">
      <c r="A247" s="65">
        <v>199</v>
      </c>
      <c r="B247" s="66"/>
      <c r="C247" s="67"/>
      <c r="D247" s="68"/>
      <c r="E247" s="69"/>
      <c r="F247" s="69"/>
      <c r="G247" s="15">
        <f t="shared" si="52"/>
        <v>175</v>
      </c>
      <c r="H247" s="80">
        <f t="shared" si="70"/>
        <v>16199</v>
      </c>
      <c r="I247" s="74"/>
      <c r="J247" s="70"/>
      <c r="K247" s="70"/>
      <c r="L247" s="59">
        <f t="shared" si="53"/>
        <v>-175</v>
      </c>
      <c r="M247" s="76"/>
      <c r="N247" s="71"/>
      <c r="O247" s="70"/>
      <c r="P247" s="70"/>
      <c r="Q247" s="70"/>
      <c r="R247" s="70"/>
      <c r="S247" s="70"/>
      <c r="T247" s="70"/>
      <c r="U247" s="70"/>
      <c r="V247" s="70"/>
      <c r="W247" s="72"/>
      <c r="X247" s="70"/>
      <c r="Y247" s="70"/>
      <c r="Z247" s="70"/>
      <c r="AA247" s="70"/>
      <c r="AB247" s="70"/>
      <c r="AC247" s="70"/>
      <c r="AD247" s="70"/>
      <c r="AE247" s="70"/>
      <c r="AF247" s="72"/>
      <c r="AG247" s="72"/>
      <c r="AH247" s="72">
        <v>175</v>
      </c>
      <c r="AI247" s="62">
        <f t="shared" si="56"/>
        <v>175</v>
      </c>
      <c r="AJ247" s="5">
        <v>43377</v>
      </c>
      <c r="AK247" s="70"/>
      <c r="AL247" s="70"/>
      <c r="AM247" s="70"/>
      <c r="AN247" s="70"/>
      <c r="AO247" s="70"/>
      <c r="AP247" s="70"/>
      <c r="AQ247" s="70"/>
      <c r="AR247" s="70"/>
      <c r="AS247" s="70"/>
    </row>
    <row r="248" spans="1:45" s="73" customFormat="1" ht="15.75" customHeight="1" x14ac:dyDescent="0.25">
      <c r="A248" s="65">
        <v>200</v>
      </c>
      <c r="B248" s="66"/>
      <c r="C248" s="67"/>
      <c r="D248" s="68"/>
      <c r="E248" s="69"/>
      <c r="F248" s="69"/>
      <c r="G248" s="15">
        <f t="shared" ref="G248:G273" si="77">AI248</f>
        <v>175</v>
      </c>
      <c r="H248" s="80">
        <f t="shared" si="70"/>
        <v>16200</v>
      </c>
      <c r="I248" s="74"/>
      <c r="J248" s="70"/>
      <c r="K248" s="70"/>
      <c r="L248" s="59">
        <f t="shared" ref="L248:L273" si="78">M248-G248</f>
        <v>-175</v>
      </c>
      <c r="M248" s="76"/>
      <c r="N248" s="71"/>
      <c r="O248" s="70"/>
      <c r="P248" s="70"/>
      <c r="Q248" s="70"/>
      <c r="R248" s="70"/>
      <c r="S248" s="70"/>
      <c r="T248" s="70"/>
      <c r="U248" s="70"/>
      <c r="V248" s="70"/>
      <c r="W248" s="72"/>
      <c r="X248" s="70"/>
      <c r="Y248" s="70"/>
      <c r="Z248" s="70"/>
      <c r="AA248" s="70"/>
      <c r="AB248" s="70"/>
      <c r="AC248" s="70"/>
      <c r="AD248" s="70"/>
      <c r="AE248" s="70"/>
      <c r="AF248" s="72"/>
      <c r="AG248" s="72"/>
      <c r="AH248" s="72">
        <v>175</v>
      </c>
      <c r="AI248" s="62">
        <f t="shared" si="56"/>
        <v>175</v>
      </c>
      <c r="AJ248" s="5">
        <v>43377</v>
      </c>
      <c r="AK248" s="70"/>
      <c r="AL248" s="70"/>
      <c r="AM248" s="70"/>
      <c r="AN248" s="70"/>
      <c r="AO248" s="70"/>
      <c r="AP248" s="70"/>
      <c r="AQ248" s="70"/>
      <c r="AR248" s="70"/>
      <c r="AS248" s="70"/>
    </row>
    <row r="249" spans="1:45" s="73" customFormat="1" ht="15.75" customHeight="1" x14ac:dyDescent="0.25">
      <c r="A249" s="65">
        <f t="shared" ref="A249" si="79">A247+1</f>
        <v>200</v>
      </c>
      <c r="B249" s="66"/>
      <c r="C249" s="67"/>
      <c r="D249" s="68"/>
      <c r="E249" s="69"/>
      <c r="F249" s="69"/>
      <c r="G249" s="15">
        <f t="shared" si="77"/>
        <v>175</v>
      </c>
      <c r="H249" s="80">
        <f t="shared" ref="H249:H312" si="80">16000+A249</f>
        <v>16200</v>
      </c>
      <c r="I249" s="74"/>
      <c r="J249" s="70"/>
      <c r="K249" s="70"/>
      <c r="L249" s="59">
        <f t="shared" si="78"/>
        <v>-175</v>
      </c>
      <c r="M249" s="76"/>
      <c r="N249" s="71"/>
      <c r="O249" s="70"/>
      <c r="P249" s="70"/>
      <c r="Q249" s="70"/>
      <c r="R249" s="70"/>
      <c r="S249" s="70"/>
      <c r="T249" s="70"/>
      <c r="U249" s="70"/>
      <c r="V249" s="70"/>
      <c r="W249" s="72"/>
      <c r="X249" s="70"/>
      <c r="Y249" s="70"/>
      <c r="Z249" s="70"/>
      <c r="AA249" s="70"/>
      <c r="AB249" s="70"/>
      <c r="AC249" s="70"/>
      <c r="AD249" s="70"/>
      <c r="AE249" s="70"/>
      <c r="AF249" s="72"/>
      <c r="AG249" s="72"/>
      <c r="AH249" s="72">
        <v>175</v>
      </c>
      <c r="AI249" s="62">
        <f t="shared" ref="AI249:AI273" si="81">AF249+AG249+AH249</f>
        <v>175</v>
      </c>
      <c r="AJ249" s="5">
        <v>43377</v>
      </c>
      <c r="AK249" s="70"/>
      <c r="AL249" s="70"/>
      <c r="AM249" s="70"/>
      <c r="AN249" s="70"/>
      <c r="AO249" s="70"/>
      <c r="AP249" s="70"/>
      <c r="AQ249" s="70"/>
      <c r="AR249" s="70"/>
      <c r="AS249" s="70"/>
    </row>
    <row r="250" spans="1:45" s="73" customFormat="1" ht="15.75" customHeight="1" x14ac:dyDescent="0.25">
      <c r="A250" s="65">
        <f t="shared" ref="A250" si="82">A249+1</f>
        <v>201</v>
      </c>
      <c r="B250" s="66"/>
      <c r="C250" s="67"/>
      <c r="D250" s="68"/>
      <c r="E250" s="69"/>
      <c r="F250" s="69"/>
      <c r="G250" s="15">
        <f t="shared" si="77"/>
        <v>175</v>
      </c>
      <c r="H250" s="80">
        <f t="shared" si="80"/>
        <v>16201</v>
      </c>
      <c r="I250" s="74"/>
      <c r="J250" s="70"/>
      <c r="K250" s="70"/>
      <c r="L250" s="59">
        <f t="shared" si="78"/>
        <v>-175</v>
      </c>
      <c r="M250" s="76"/>
      <c r="N250" s="71"/>
      <c r="O250" s="70"/>
      <c r="P250" s="70"/>
      <c r="Q250" s="70"/>
      <c r="R250" s="70"/>
      <c r="S250" s="70"/>
      <c r="T250" s="70"/>
      <c r="U250" s="70"/>
      <c r="V250" s="70"/>
      <c r="W250" s="72"/>
      <c r="X250" s="70"/>
      <c r="Y250" s="70"/>
      <c r="Z250" s="70"/>
      <c r="AA250" s="70"/>
      <c r="AB250" s="70"/>
      <c r="AC250" s="70"/>
      <c r="AD250" s="70"/>
      <c r="AE250" s="70"/>
      <c r="AF250" s="72"/>
      <c r="AG250" s="72"/>
      <c r="AH250" s="72">
        <v>175</v>
      </c>
      <c r="AI250" s="62">
        <f t="shared" si="81"/>
        <v>175</v>
      </c>
      <c r="AJ250" s="5">
        <v>43377</v>
      </c>
      <c r="AK250" s="70"/>
      <c r="AL250" s="70"/>
      <c r="AM250" s="70"/>
      <c r="AN250" s="70"/>
      <c r="AO250" s="70"/>
      <c r="AP250" s="70"/>
      <c r="AQ250" s="70"/>
      <c r="AR250" s="70"/>
      <c r="AS250" s="70"/>
    </row>
    <row r="251" spans="1:45" s="73" customFormat="1" ht="15.75" customHeight="1" x14ac:dyDescent="0.25">
      <c r="A251" s="65">
        <v>201</v>
      </c>
      <c r="B251" s="66"/>
      <c r="C251" s="67"/>
      <c r="D251" s="68"/>
      <c r="E251" s="69"/>
      <c r="F251" s="69"/>
      <c r="G251" s="15">
        <f t="shared" si="77"/>
        <v>175</v>
      </c>
      <c r="H251" s="80">
        <f t="shared" si="80"/>
        <v>16201</v>
      </c>
      <c r="I251" s="74"/>
      <c r="J251" s="70"/>
      <c r="K251" s="70"/>
      <c r="L251" s="59">
        <f t="shared" si="78"/>
        <v>-175</v>
      </c>
      <c r="M251" s="76"/>
      <c r="N251" s="71"/>
      <c r="O251" s="70"/>
      <c r="P251" s="70"/>
      <c r="Q251" s="70"/>
      <c r="R251" s="70"/>
      <c r="S251" s="70"/>
      <c r="T251" s="70"/>
      <c r="U251" s="70"/>
      <c r="V251" s="70"/>
      <c r="W251" s="72"/>
      <c r="X251" s="70"/>
      <c r="Y251" s="70"/>
      <c r="Z251" s="70"/>
      <c r="AA251" s="70"/>
      <c r="AB251" s="70"/>
      <c r="AC251" s="70"/>
      <c r="AD251" s="70"/>
      <c r="AE251" s="70"/>
      <c r="AF251" s="72"/>
      <c r="AG251" s="72"/>
      <c r="AH251" s="72">
        <v>175</v>
      </c>
      <c r="AI251" s="62">
        <f t="shared" si="81"/>
        <v>175</v>
      </c>
      <c r="AJ251" s="5">
        <v>43377</v>
      </c>
      <c r="AK251" s="70"/>
      <c r="AL251" s="70"/>
      <c r="AM251" s="70"/>
      <c r="AN251" s="70"/>
      <c r="AO251" s="70"/>
      <c r="AP251" s="70"/>
      <c r="AQ251" s="70"/>
      <c r="AR251" s="70"/>
      <c r="AS251" s="70"/>
    </row>
    <row r="252" spans="1:45" s="73" customFormat="1" ht="15.75" customHeight="1" x14ac:dyDescent="0.25">
      <c r="A252" s="65">
        <v>202</v>
      </c>
      <c r="B252" s="66"/>
      <c r="C252" s="67"/>
      <c r="D252" s="68"/>
      <c r="E252" s="69"/>
      <c r="F252" s="69"/>
      <c r="G252" s="15">
        <f t="shared" si="77"/>
        <v>175</v>
      </c>
      <c r="H252" s="80">
        <f t="shared" si="80"/>
        <v>16202</v>
      </c>
      <c r="I252" s="74"/>
      <c r="J252" s="70"/>
      <c r="K252" s="70"/>
      <c r="L252" s="59">
        <f t="shared" si="78"/>
        <v>-175</v>
      </c>
      <c r="M252" s="76"/>
      <c r="N252" s="71"/>
      <c r="O252" s="70"/>
      <c r="P252" s="70"/>
      <c r="Q252" s="70"/>
      <c r="R252" s="70"/>
      <c r="S252" s="70"/>
      <c r="T252" s="70"/>
      <c r="U252" s="70"/>
      <c r="V252" s="70"/>
      <c r="W252" s="72"/>
      <c r="X252" s="70"/>
      <c r="Y252" s="70"/>
      <c r="Z252" s="70"/>
      <c r="AA252" s="70"/>
      <c r="AB252" s="70"/>
      <c r="AC252" s="70"/>
      <c r="AD252" s="70"/>
      <c r="AE252" s="70"/>
      <c r="AF252" s="72"/>
      <c r="AG252" s="72"/>
      <c r="AH252" s="72">
        <v>175</v>
      </c>
      <c r="AI252" s="62">
        <f t="shared" si="81"/>
        <v>175</v>
      </c>
      <c r="AJ252" s="5">
        <v>43377</v>
      </c>
      <c r="AK252" s="70"/>
      <c r="AL252" s="70"/>
      <c r="AM252" s="70"/>
      <c r="AN252" s="70"/>
      <c r="AO252" s="70"/>
      <c r="AP252" s="70"/>
      <c r="AQ252" s="70"/>
      <c r="AR252" s="70"/>
      <c r="AS252" s="70"/>
    </row>
    <row r="253" spans="1:45" s="73" customFormat="1" ht="15.75" customHeight="1" x14ac:dyDescent="0.25">
      <c r="A253" s="65">
        <v>203</v>
      </c>
      <c r="B253" s="66"/>
      <c r="C253" s="67"/>
      <c r="D253" s="68"/>
      <c r="E253" s="69"/>
      <c r="F253" s="69"/>
      <c r="G253" s="15">
        <f t="shared" si="77"/>
        <v>175</v>
      </c>
      <c r="H253" s="80">
        <f t="shared" si="80"/>
        <v>16203</v>
      </c>
      <c r="I253" s="74"/>
      <c r="J253" s="70"/>
      <c r="K253" s="70"/>
      <c r="L253" s="59">
        <f t="shared" si="78"/>
        <v>-175</v>
      </c>
      <c r="M253" s="76"/>
      <c r="N253" s="71"/>
      <c r="O253" s="70"/>
      <c r="P253" s="70"/>
      <c r="Q253" s="70"/>
      <c r="R253" s="70"/>
      <c r="S253" s="70"/>
      <c r="T253" s="70"/>
      <c r="U253" s="70"/>
      <c r="V253" s="70"/>
      <c r="W253" s="72"/>
      <c r="X253" s="70"/>
      <c r="Y253" s="70"/>
      <c r="Z253" s="70"/>
      <c r="AA253" s="70"/>
      <c r="AB253" s="70"/>
      <c r="AC253" s="70"/>
      <c r="AD253" s="70"/>
      <c r="AE253" s="70"/>
      <c r="AF253" s="72"/>
      <c r="AG253" s="72"/>
      <c r="AH253" s="72">
        <v>175</v>
      </c>
      <c r="AI253" s="62">
        <f t="shared" si="81"/>
        <v>175</v>
      </c>
      <c r="AJ253" s="5">
        <v>43377</v>
      </c>
      <c r="AK253" s="70"/>
      <c r="AL253" s="70"/>
      <c r="AM253" s="70"/>
      <c r="AN253" s="70"/>
      <c r="AO253" s="70"/>
      <c r="AP253" s="70"/>
      <c r="AQ253" s="70"/>
      <c r="AR253" s="70"/>
      <c r="AS253" s="70"/>
    </row>
    <row r="254" spans="1:45" s="73" customFormat="1" ht="15.75" customHeight="1" x14ac:dyDescent="0.25">
      <c r="A254" s="65">
        <f t="shared" ref="A254" si="83">A252+1</f>
        <v>203</v>
      </c>
      <c r="B254" s="66"/>
      <c r="C254" s="67"/>
      <c r="D254" s="68"/>
      <c r="E254" s="69"/>
      <c r="F254" s="69"/>
      <c r="G254" s="15">
        <f t="shared" si="77"/>
        <v>175</v>
      </c>
      <c r="H254" s="80">
        <f t="shared" si="80"/>
        <v>16203</v>
      </c>
      <c r="I254" s="74"/>
      <c r="J254" s="70"/>
      <c r="K254" s="70"/>
      <c r="L254" s="59">
        <f t="shared" si="78"/>
        <v>-175</v>
      </c>
      <c r="M254" s="76"/>
      <c r="N254" s="71"/>
      <c r="O254" s="70"/>
      <c r="P254" s="70"/>
      <c r="Q254" s="70"/>
      <c r="R254" s="70"/>
      <c r="S254" s="70"/>
      <c r="T254" s="70"/>
      <c r="U254" s="70"/>
      <c r="V254" s="70"/>
      <c r="W254" s="72"/>
      <c r="X254" s="70"/>
      <c r="Y254" s="70"/>
      <c r="Z254" s="70"/>
      <c r="AA254" s="70"/>
      <c r="AB254" s="70"/>
      <c r="AC254" s="70"/>
      <c r="AD254" s="70"/>
      <c r="AE254" s="70"/>
      <c r="AF254" s="72"/>
      <c r="AG254" s="72"/>
      <c r="AH254" s="72">
        <v>175</v>
      </c>
      <c r="AI254" s="62">
        <f t="shared" si="81"/>
        <v>175</v>
      </c>
      <c r="AJ254" s="5">
        <v>43377</v>
      </c>
      <c r="AK254" s="70"/>
      <c r="AL254" s="70"/>
      <c r="AM254" s="70"/>
      <c r="AN254" s="70"/>
      <c r="AO254" s="70"/>
      <c r="AP254" s="70"/>
      <c r="AQ254" s="70"/>
      <c r="AR254" s="70"/>
      <c r="AS254" s="70"/>
    </row>
    <row r="255" spans="1:45" s="73" customFormat="1" ht="15.75" customHeight="1" x14ac:dyDescent="0.25">
      <c r="A255" s="65">
        <f t="shared" ref="A255" si="84">A254+1</f>
        <v>204</v>
      </c>
      <c r="B255" s="66"/>
      <c r="C255" s="67"/>
      <c r="D255" s="68"/>
      <c r="E255" s="69"/>
      <c r="F255" s="69"/>
      <c r="G255" s="15">
        <f t="shared" si="77"/>
        <v>175</v>
      </c>
      <c r="H255" s="80">
        <f t="shared" si="80"/>
        <v>16204</v>
      </c>
      <c r="I255" s="74"/>
      <c r="J255" s="70"/>
      <c r="K255" s="70"/>
      <c r="L255" s="59">
        <f t="shared" si="78"/>
        <v>-175</v>
      </c>
      <c r="M255" s="76"/>
      <c r="N255" s="71"/>
      <c r="O255" s="70"/>
      <c r="P255" s="70"/>
      <c r="Q255" s="70"/>
      <c r="R255" s="70"/>
      <c r="S255" s="70"/>
      <c r="T255" s="70"/>
      <c r="U255" s="70"/>
      <c r="V255" s="70"/>
      <c r="W255" s="72"/>
      <c r="X255" s="70"/>
      <c r="Y255" s="70"/>
      <c r="Z255" s="70"/>
      <c r="AA255" s="70"/>
      <c r="AB255" s="70"/>
      <c r="AC255" s="70"/>
      <c r="AD255" s="70"/>
      <c r="AE255" s="70"/>
      <c r="AF255" s="72"/>
      <c r="AG255" s="72"/>
      <c r="AH255" s="72">
        <v>175</v>
      </c>
      <c r="AI255" s="62">
        <f t="shared" si="81"/>
        <v>175</v>
      </c>
      <c r="AJ255" s="5">
        <v>43377</v>
      </c>
      <c r="AK255" s="70"/>
      <c r="AL255" s="70"/>
      <c r="AM255" s="70"/>
      <c r="AN255" s="70"/>
      <c r="AO255" s="70"/>
      <c r="AP255" s="70"/>
      <c r="AQ255" s="70"/>
      <c r="AR255" s="70"/>
      <c r="AS255" s="70"/>
    </row>
    <row r="256" spans="1:45" s="73" customFormat="1" ht="15.75" customHeight="1" x14ac:dyDescent="0.25">
      <c r="A256" s="65">
        <v>204</v>
      </c>
      <c r="B256" s="66"/>
      <c r="C256" s="67"/>
      <c r="D256" s="68"/>
      <c r="E256" s="69"/>
      <c r="F256" s="69"/>
      <c r="G256" s="15">
        <f t="shared" si="77"/>
        <v>175</v>
      </c>
      <c r="H256" s="80">
        <f t="shared" si="80"/>
        <v>16204</v>
      </c>
      <c r="I256" s="74"/>
      <c r="J256" s="70"/>
      <c r="K256" s="70"/>
      <c r="L256" s="59">
        <f t="shared" si="78"/>
        <v>-175</v>
      </c>
      <c r="M256" s="76"/>
      <c r="N256" s="71"/>
      <c r="O256" s="70"/>
      <c r="P256" s="70"/>
      <c r="Q256" s="70"/>
      <c r="R256" s="70"/>
      <c r="S256" s="70"/>
      <c r="T256" s="70"/>
      <c r="U256" s="70"/>
      <c r="V256" s="70"/>
      <c r="W256" s="72"/>
      <c r="X256" s="70"/>
      <c r="Y256" s="70"/>
      <c r="Z256" s="70"/>
      <c r="AA256" s="70"/>
      <c r="AB256" s="70"/>
      <c r="AC256" s="70"/>
      <c r="AD256" s="70"/>
      <c r="AE256" s="70"/>
      <c r="AF256" s="72"/>
      <c r="AG256" s="72"/>
      <c r="AH256" s="72">
        <v>175</v>
      </c>
      <c r="AI256" s="62">
        <f t="shared" si="81"/>
        <v>175</v>
      </c>
      <c r="AJ256" s="5">
        <v>43377</v>
      </c>
      <c r="AK256" s="70"/>
      <c r="AL256" s="70"/>
      <c r="AM256" s="70"/>
      <c r="AN256" s="70"/>
      <c r="AO256" s="70"/>
      <c r="AP256" s="70"/>
      <c r="AQ256" s="70"/>
      <c r="AR256" s="70"/>
      <c r="AS256" s="70"/>
    </row>
    <row r="257" spans="1:45" s="73" customFormat="1" ht="15.75" customHeight="1" x14ac:dyDescent="0.25">
      <c r="A257" s="65">
        <v>205</v>
      </c>
      <c r="B257" s="66"/>
      <c r="C257" s="67"/>
      <c r="D257" s="68"/>
      <c r="E257" s="69"/>
      <c r="F257" s="69"/>
      <c r="G257" s="15">
        <f t="shared" si="77"/>
        <v>175</v>
      </c>
      <c r="H257" s="80">
        <f t="shared" si="80"/>
        <v>16205</v>
      </c>
      <c r="I257" s="74"/>
      <c r="J257" s="70"/>
      <c r="K257" s="70"/>
      <c r="L257" s="59">
        <f t="shared" si="78"/>
        <v>-175</v>
      </c>
      <c r="M257" s="76"/>
      <c r="N257" s="71"/>
      <c r="O257" s="70"/>
      <c r="P257" s="70"/>
      <c r="Q257" s="70"/>
      <c r="R257" s="70"/>
      <c r="S257" s="70"/>
      <c r="T257" s="70"/>
      <c r="U257" s="70"/>
      <c r="V257" s="70"/>
      <c r="W257" s="72"/>
      <c r="X257" s="70"/>
      <c r="Y257" s="70"/>
      <c r="Z257" s="70"/>
      <c r="AA257" s="70"/>
      <c r="AB257" s="70"/>
      <c r="AC257" s="70"/>
      <c r="AD257" s="70"/>
      <c r="AE257" s="70"/>
      <c r="AF257" s="72"/>
      <c r="AG257" s="72"/>
      <c r="AH257" s="72">
        <v>175</v>
      </c>
      <c r="AI257" s="62">
        <f t="shared" si="81"/>
        <v>175</v>
      </c>
      <c r="AJ257" s="5">
        <v>43377</v>
      </c>
      <c r="AK257" s="70"/>
      <c r="AL257" s="70"/>
      <c r="AM257" s="70"/>
      <c r="AN257" s="70"/>
      <c r="AO257" s="70"/>
      <c r="AP257" s="70"/>
      <c r="AQ257" s="70"/>
      <c r="AR257" s="70"/>
      <c r="AS257" s="70"/>
    </row>
    <row r="258" spans="1:45" s="73" customFormat="1" ht="15.75" customHeight="1" x14ac:dyDescent="0.25">
      <c r="A258" s="65">
        <v>206</v>
      </c>
      <c r="B258" s="66"/>
      <c r="C258" s="67"/>
      <c r="D258" s="68"/>
      <c r="E258" s="69"/>
      <c r="F258" s="69"/>
      <c r="G258" s="15">
        <f t="shared" si="77"/>
        <v>175</v>
      </c>
      <c r="H258" s="80">
        <f t="shared" si="80"/>
        <v>16206</v>
      </c>
      <c r="I258" s="74"/>
      <c r="J258" s="70"/>
      <c r="K258" s="70"/>
      <c r="L258" s="59">
        <f t="shared" si="78"/>
        <v>-175</v>
      </c>
      <c r="M258" s="76"/>
      <c r="N258" s="71"/>
      <c r="O258" s="70"/>
      <c r="P258" s="70"/>
      <c r="Q258" s="70"/>
      <c r="R258" s="70"/>
      <c r="S258" s="70"/>
      <c r="T258" s="70"/>
      <c r="U258" s="70"/>
      <c r="V258" s="70"/>
      <c r="W258" s="72"/>
      <c r="X258" s="70"/>
      <c r="Y258" s="70"/>
      <c r="Z258" s="70"/>
      <c r="AA258" s="70"/>
      <c r="AB258" s="70"/>
      <c r="AC258" s="70"/>
      <c r="AD258" s="70"/>
      <c r="AE258" s="70"/>
      <c r="AF258" s="72"/>
      <c r="AG258" s="72"/>
      <c r="AH258" s="72">
        <v>175</v>
      </c>
      <c r="AI258" s="62">
        <f t="shared" si="81"/>
        <v>175</v>
      </c>
      <c r="AJ258" s="5">
        <v>43377</v>
      </c>
      <c r="AK258" s="70"/>
      <c r="AL258" s="70"/>
      <c r="AM258" s="70"/>
      <c r="AN258" s="70"/>
      <c r="AO258" s="70"/>
      <c r="AP258" s="70"/>
      <c r="AQ258" s="70"/>
      <c r="AR258" s="70"/>
      <c r="AS258" s="70"/>
    </row>
    <row r="259" spans="1:45" s="73" customFormat="1" ht="15.75" customHeight="1" x14ac:dyDescent="0.25">
      <c r="A259" s="65">
        <f t="shared" ref="A259" si="85">A257+1</f>
        <v>206</v>
      </c>
      <c r="B259" s="66"/>
      <c r="C259" s="67"/>
      <c r="D259" s="68"/>
      <c r="E259" s="69"/>
      <c r="F259" s="69"/>
      <c r="G259" s="15">
        <f t="shared" si="77"/>
        <v>175</v>
      </c>
      <c r="H259" s="80">
        <f t="shared" si="80"/>
        <v>16206</v>
      </c>
      <c r="I259" s="74"/>
      <c r="J259" s="70"/>
      <c r="K259" s="70"/>
      <c r="L259" s="59">
        <f t="shared" si="78"/>
        <v>-175</v>
      </c>
      <c r="M259" s="76"/>
      <c r="N259" s="71"/>
      <c r="O259" s="70"/>
      <c r="P259" s="70"/>
      <c r="Q259" s="70"/>
      <c r="R259" s="70"/>
      <c r="S259" s="70"/>
      <c r="T259" s="70"/>
      <c r="U259" s="70"/>
      <c r="V259" s="70"/>
      <c r="W259" s="72"/>
      <c r="X259" s="70"/>
      <c r="Y259" s="70"/>
      <c r="Z259" s="70"/>
      <c r="AA259" s="70"/>
      <c r="AB259" s="70"/>
      <c r="AC259" s="70"/>
      <c r="AD259" s="70"/>
      <c r="AE259" s="70"/>
      <c r="AF259" s="72"/>
      <c r="AG259" s="72"/>
      <c r="AH259" s="72">
        <v>175</v>
      </c>
      <c r="AI259" s="62">
        <f t="shared" si="81"/>
        <v>175</v>
      </c>
      <c r="AJ259" s="5">
        <v>43377</v>
      </c>
      <c r="AK259" s="70"/>
      <c r="AL259" s="70"/>
      <c r="AM259" s="70"/>
      <c r="AN259" s="70"/>
      <c r="AO259" s="70"/>
      <c r="AP259" s="70"/>
      <c r="AQ259" s="70"/>
      <c r="AR259" s="70"/>
      <c r="AS259" s="70"/>
    </row>
    <row r="260" spans="1:45" s="73" customFormat="1" ht="15.75" customHeight="1" x14ac:dyDescent="0.25">
      <c r="A260" s="65">
        <f t="shared" ref="A260" si="86">A259+1</f>
        <v>207</v>
      </c>
      <c r="B260" s="66"/>
      <c r="C260" s="67"/>
      <c r="D260" s="68"/>
      <c r="E260" s="69"/>
      <c r="F260" s="69"/>
      <c r="G260" s="15">
        <f t="shared" si="77"/>
        <v>175</v>
      </c>
      <c r="H260" s="80">
        <f t="shared" si="80"/>
        <v>16207</v>
      </c>
      <c r="I260" s="74"/>
      <c r="J260" s="70"/>
      <c r="K260" s="70"/>
      <c r="L260" s="59">
        <f t="shared" si="78"/>
        <v>-175</v>
      </c>
      <c r="M260" s="76"/>
      <c r="N260" s="71"/>
      <c r="O260" s="70"/>
      <c r="P260" s="70"/>
      <c r="Q260" s="70"/>
      <c r="R260" s="70"/>
      <c r="S260" s="70"/>
      <c r="T260" s="70"/>
      <c r="U260" s="70"/>
      <c r="V260" s="70"/>
      <c r="W260" s="72"/>
      <c r="X260" s="70"/>
      <c r="Y260" s="70"/>
      <c r="Z260" s="70"/>
      <c r="AA260" s="70"/>
      <c r="AB260" s="70"/>
      <c r="AC260" s="70"/>
      <c r="AD260" s="70"/>
      <c r="AE260" s="70"/>
      <c r="AF260" s="72"/>
      <c r="AG260" s="72"/>
      <c r="AH260" s="72">
        <v>175</v>
      </c>
      <c r="AI260" s="62">
        <f t="shared" si="81"/>
        <v>175</v>
      </c>
      <c r="AJ260" s="5">
        <v>43377</v>
      </c>
      <c r="AK260" s="70"/>
      <c r="AL260" s="70"/>
      <c r="AM260" s="70"/>
      <c r="AN260" s="70"/>
      <c r="AO260" s="70"/>
      <c r="AP260" s="70"/>
      <c r="AQ260" s="70"/>
      <c r="AR260" s="70"/>
      <c r="AS260" s="70"/>
    </row>
    <row r="261" spans="1:45" s="73" customFormat="1" ht="15.75" customHeight="1" x14ac:dyDescent="0.25">
      <c r="A261" s="65">
        <v>207</v>
      </c>
      <c r="B261" s="66"/>
      <c r="C261" s="67"/>
      <c r="D261" s="68"/>
      <c r="E261" s="69"/>
      <c r="F261" s="69"/>
      <c r="G261" s="15">
        <f t="shared" si="77"/>
        <v>175</v>
      </c>
      <c r="H261" s="80">
        <f t="shared" si="80"/>
        <v>16207</v>
      </c>
      <c r="I261" s="74"/>
      <c r="J261" s="70"/>
      <c r="K261" s="70"/>
      <c r="L261" s="59">
        <f t="shared" si="78"/>
        <v>-175</v>
      </c>
      <c r="M261" s="76"/>
      <c r="N261" s="71"/>
      <c r="O261" s="70"/>
      <c r="P261" s="70"/>
      <c r="Q261" s="70"/>
      <c r="R261" s="70"/>
      <c r="S261" s="70"/>
      <c r="T261" s="70"/>
      <c r="U261" s="70"/>
      <c r="V261" s="70"/>
      <c r="W261" s="72"/>
      <c r="X261" s="70"/>
      <c r="Y261" s="70"/>
      <c r="Z261" s="70"/>
      <c r="AA261" s="70"/>
      <c r="AB261" s="70"/>
      <c r="AC261" s="70"/>
      <c r="AD261" s="70"/>
      <c r="AE261" s="70"/>
      <c r="AF261" s="72"/>
      <c r="AG261" s="72"/>
      <c r="AH261" s="72">
        <v>175</v>
      </c>
      <c r="AI261" s="62">
        <f t="shared" si="81"/>
        <v>175</v>
      </c>
      <c r="AJ261" s="5">
        <v>43377</v>
      </c>
      <c r="AK261" s="70"/>
      <c r="AL261" s="70"/>
      <c r="AM261" s="70"/>
      <c r="AN261" s="70"/>
      <c r="AO261" s="70"/>
      <c r="AP261" s="70"/>
      <c r="AQ261" s="70"/>
      <c r="AR261" s="70"/>
      <c r="AS261" s="70"/>
    </row>
    <row r="262" spans="1:45" s="73" customFormat="1" ht="15.75" customHeight="1" x14ac:dyDescent="0.25">
      <c r="A262" s="65">
        <v>208</v>
      </c>
      <c r="B262" s="66"/>
      <c r="C262" s="67"/>
      <c r="D262" s="68"/>
      <c r="E262" s="69"/>
      <c r="F262" s="69"/>
      <c r="G262" s="15">
        <f t="shared" si="77"/>
        <v>175</v>
      </c>
      <c r="H262" s="80">
        <f t="shared" si="80"/>
        <v>16208</v>
      </c>
      <c r="I262" s="74"/>
      <c r="J262" s="70"/>
      <c r="K262" s="70"/>
      <c r="L262" s="59">
        <f t="shared" si="78"/>
        <v>-175</v>
      </c>
      <c r="M262" s="76"/>
      <c r="N262" s="71"/>
      <c r="O262" s="70"/>
      <c r="P262" s="70"/>
      <c r="Q262" s="70"/>
      <c r="R262" s="70"/>
      <c r="S262" s="70"/>
      <c r="T262" s="70"/>
      <c r="U262" s="70"/>
      <c r="V262" s="70"/>
      <c r="W262" s="72"/>
      <c r="X262" s="70"/>
      <c r="Y262" s="70"/>
      <c r="Z262" s="70"/>
      <c r="AA262" s="70"/>
      <c r="AB262" s="70"/>
      <c r="AC262" s="70"/>
      <c r="AD262" s="70"/>
      <c r="AE262" s="70"/>
      <c r="AF262" s="72"/>
      <c r="AG262" s="72"/>
      <c r="AH262" s="72">
        <v>175</v>
      </c>
      <c r="AI262" s="62">
        <f t="shared" si="81"/>
        <v>175</v>
      </c>
      <c r="AJ262" s="5">
        <v>43377</v>
      </c>
      <c r="AK262" s="70"/>
      <c r="AL262" s="70"/>
      <c r="AM262" s="70"/>
      <c r="AN262" s="70"/>
      <c r="AO262" s="70"/>
      <c r="AP262" s="70"/>
      <c r="AQ262" s="70"/>
      <c r="AR262" s="70"/>
      <c r="AS262" s="70"/>
    </row>
    <row r="263" spans="1:45" s="73" customFormat="1" ht="15.75" customHeight="1" x14ac:dyDescent="0.25">
      <c r="A263" s="65">
        <v>209</v>
      </c>
      <c r="B263" s="66"/>
      <c r="C263" s="67"/>
      <c r="D263" s="68"/>
      <c r="E263" s="69"/>
      <c r="F263" s="69"/>
      <c r="G263" s="15">
        <f t="shared" si="77"/>
        <v>175</v>
      </c>
      <c r="H263" s="80">
        <f t="shared" si="80"/>
        <v>16209</v>
      </c>
      <c r="I263" s="74"/>
      <c r="J263" s="70"/>
      <c r="K263" s="70"/>
      <c r="L263" s="59">
        <f t="shared" si="78"/>
        <v>-175</v>
      </c>
      <c r="M263" s="76"/>
      <c r="N263" s="71"/>
      <c r="O263" s="70"/>
      <c r="P263" s="70"/>
      <c r="Q263" s="70"/>
      <c r="R263" s="70"/>
      <c r="S263" s="70"/>
      <c r="T263" s="70"/>
      <c r="U263" s="70"/>
      <c r="V263" s="70"/>
      <c r="W263" s="72"/>
      <c r="X263" s="70"/>
      <c r="Y263" s="70"/>
      <c r="Z263" s="70"/>
      <c r="AA263" s="70"/>
      <c r="AB263" s="70"/>
      <c r="AC263" s="70"/>
      <c r="AD263" s="70"/>
      <c r="AE263" s="70"/>
      <c r="AF263" s="72"/>
      <c r="AG263" s="72"/>
      <c r="AH263" s="72">
        <v>175</v>
      </c>
      <c r="AI263" s="62">
        <f t="shared" si="81"/>
        <v>175</v>
      </c>
      <c r="AJ263" s="5">
        <v>43377</v>
      </c>
      <c r="AK263" s="70"/>
      <c r="AL263" s="70"/>
      <c r="AM263" s="70"/>
      <c r="AN263" s="70"/>
      <c r="AO263" s="70"/>
      <c r="AP263" s="70"/>
      <c r="AQ263" s="70"/>
      <c r="AR263" s="70"/>
      <c r="AS263" s="70"/>
    </row>
    <row r="264" spans="1:45" s="73" customFormat="1" ht="15.75" customHeight="1" x14ac:dyDescent="0.25">
      <c r="A264" s="65">
        <f t="shared" ref="A264" si="87">A262+1</f>
        <v>209</v>
      </c>
      <c r="B264" s="66"/>
      <c r="C264" s="67"/>
      <c r="D264" s="68"/>
      <c r="E264" s="69"/>
      <c r="F264" s="69"/>
      <c r="G264" s="15">
        <f t="shared" si="77"/>
        <v>175</v>
      </c>
      <c r="H264" s="80">
        <f t="shared" si="80"/>
        <v>16209</v>
      </c>
      <c r="I264" s="74"/>
      <c r="J264" s="70"/>
      <c r="K264" s="70"/>
      <c r="L264" s="59">
        <f t="shared" si="78"/>
        <v>-175</v>
      </c>
      <c r="M264" s="76"/>
      <c r="N264" s="71"/>
      <c r="O264" s="70"/>
      <c r="P264" s="70"/>
      <c r="Q264" s="70"/>
      <c r="R264" s="70"/>
      <c r="S264" s="70"/>
      <c r="T264" s="70"/>
      <c r="U264" s="70"/>
      <c r="V264" s="70"/>
      <c r="W264" s="72"/>
      <c r="X264" s="70"/>
      <c r="Y264" s="70"/>
      <c r="Z264" s="70"/>
      <c r="AA264" s="70"/>
      <c r="AB264" s="70"/>
      <c r="AC264" s="70"/>
      <c r="AD264" s="70"/>
      <c r="AE264" s="70"/>
      <c r="AF264" s="72"/>
      <c r="AG264" s="72"/>
      <c r="AH264" s="72">
        <v>175</v>
      </c>
      <c r="AI264" s="62">
        <f t="shared" si="81"/>
        <v>175</v>
      </c>
      <c r="AJ264" s="5">
        <v>43377</v>
      </c>
      <c r="AK264" s="70"/>
      <c r="AL264" s="70"/>
      <c r="AM264" s="70"/>
      <c r="AN264" s="70"/>
      <c r="AO264" s="70"/>
      <c r="AP264" s="70"/>
      <c r="AQ264" s="70"/>
      <c r="AR264" s="70"/>
      <c r="AS264" s="70"/>
    </row>
    <row r="265" spans="1:45" s="73" customFormat="1" ht="15.75" customHeight="1" x14ac:dyDescent="0.25">
      <c r="A265" s="65">
        <f t="shared" ref="A265" si="88">A264+1</f>
        <v>210</v>
      </c>
      <c r="B265" s="66"/>
      <c r="C265" s="67"/>
      <c r="D265" s="68"/>
      <c r="E265" s="69"/>
      <c r="F265" s="69"/>
      <c r="G265" s="15">
        <f t="shared" si="77"/>
        <v>175</v>
      </c>
      <c r="H265" s="80">
        <f t="shared" si="80"/>
        <v>16210</v>
      </c>
      <c r="I265" s="74"/>
      <c r="J265" s="70"/>
      <c r="K265" s="70"/>
      <c r="L265" s="59">
        <f t="shared" si="78"/>
        <v>-175</v>
      </c>
      <c r="M265" s="76"/>
      <c r="N265" s="71"/>
      <c r="O265" s="70"/>
      <c r="P265" s="70"/>
      <c r="Q265" s="70"/>
      <c r="R265" s="70"/>
      <c r="S265" s="70"/>
      <c r="T265" s="70"/>
      <c r="U265" s="70"/>
      <c r="V265" s="70"/>
      <c r="W265" s="72"/>
      <c r="X265" s="70"/>
      <c r="Y265" s="70"/>
      <c r="Z265" s="70"/>
      <c r="AA265" s="70"/>
      <c r="AB265" s="70"/>
      <c r="AC265" s="70"/>
      <c r="AD265" s="70"/>
      <c r="AE265" s="70"/>
      <c r="AF265" s="72"/>
      <c r="AG265" s="72"/>
      <c r="AH265" s="72">
        <v>175</v>
      </c>
      <c r="AI265" s="62">
        <f t="shared" si="81"/>
        <v>175</v>
      </c>
      <c r="AJ265" s="5">
        <v>43377</v>
      </c>
      <c r="AK265" s="70"/>
      <c r="AL265" s="70"/>
      <c r="AM265" s="70"/>
      <c r="AN265" s="70"/>
      <c r="AO265" s="70"/>
      <c r="AP265" s="70"/>
      <c r="AQ265" s="70"/>
      <c r="AR265" s="70"/>
      <c r="AS265" s="70"/>
    </row>
    <row r="266" spans="1:45" s="73" customFormat="1" ht="15.75" customHeight="1" x14ac:dyDescent="0.25">
      <c r="A266" s="65">
        <v>210</v>
      </c>
      <c r="B266" s="66"/>
      <c r="C266" s="67"/>
      <c r="D266" s="68"/>
      <c r="E266" s="69"/>
      <c r="F266" s="69"/>
      <c r="G266" s="15">
        <f t="shared" si="77"/>
        <v>175</v>
      </c>
      <c r="H266" s="80">
        <f t="shared" si="80"/>
        <v>16210</v>
      </c>
      <c r="I266" s="74"/>
      <c r="J266" s="70"/>
      <c r="K266" s="70"/>
      <c r="L266" s="59">
        <f t="shared" si="78"/>
        <v>-175</v>
      </c>
      <c r="M266" s="76"/>
      <c r="N266" s="71"/>
      <c r="O266" s="70"/>
      <c r="P266" s="70"/>
      <c r="Q266" s="70"/>
      <c r="R266" s="70"/>
      <c r="S266" s="70"/>
      <c r="T266" s="70"/>
      <c r="U266" s="70"/>
      <c r="V266" s="70"/>
      <c r="W266" s="72"/>
      <c r="X266" s="70"/>
      <c r="Y266" s="70"/>
      <c r="Z266" s="70"/>
      <c r="AA266" s="70"/>
      <c r="AB266" s="70"/>
      <c r="AC266" s="70"/>
      <c r="AD266" s="70"/>
      <c r="AE266" s="70"/>
      <c r="AF266" s="72"/>
      <c r="AG266" s="72"/>
      <c r="AH266" s="72">
        <v>175</v>
      </c>
      <c r="AI266" s="62">
        <f t="shared" si="81"/>
        <v>175</v>
      </c>
      <c r="AJ266" s="5">
        <v>43377</v>
      </c>
      <c r="AK266" s="70"/>
      <c r="AL266" s="70"/>
      <c r="AM266" s="70"/>
      <c r="AN266" s="70"/>
      <c r="AO266" s="70"/>
      <c r="AP266" s="70"/>
      <c r="AQ266" s="70"/>
      <c r="AR266" s="70"/>
      <c r="AS266" s="70"/>
    </row>
    <row r="267" spans="1:45" s="73" customFormat="1" ht="15.75" customHeight="1" x14ac:dyDescent="0.25">
      <c r="A267" s="65">
        <v>211</v>
      </c>
      <c r="B267" s="66"/>
      <c r="C267" s="67"/>
      <c r="D267" s="68"/>
      <c r="E267" s="69"/>
      <c r="F267" s="69"/>
      <c r="G267" s="15">
        <f t="shared" si="77"/>
        <v>175</v>
      </c>
      <c r="H267" s="80">
        <f t="shared" si="80"/>
        <v>16211</v>
      </c>
      <c r="I267" s="74"/>
      <c r="J267" s="70"/>
      <c r="K267" s="70"/>
      <c r="L267" s="59">
        <f t="shared" si="78"/>
        <v>-175</v>
      </c>
      <c r="M267" s="76"/>
      <c r="N267" s="71"/>
      <c r="O267" s="70"/>
      <c r="P267" s="70"/>
      <c r="Q267" s="70"/>
      <c r="R267" s="70"/>
      <c r="S267" s="70"/>
      <c r="T267" s="70"/>
      <c r="U267" s="70"/>
      <c r="V267" s="70"/>
      <c r="W267" s="72"/>
      <c r="X267" s="70"/>
      <c r="Y267" s="70"/>
      <c r="Z267" s="70"/>
      <c r="AA267" s="70"/>
      <c r="AB267" s="70"/>
      <c r="AC267" s="70"/>
      <c r="AD267" s="70"/>
      <c r="AE267" s="70"/>
      <c r="AF267" s="72"/>
      <c r="AG267" s="72"/>
      <c r="AH267" s="72">
        <v>175</v>
      </c>
      <c r="AI267" s="62">
        <f t="shared" si="81"/>
        <v>175</v>
      </c>
      <c r="AJ267" s="5">
        <v>43377</v>
      </c>
      <c r="AK267" s="70"/>
      <c r="AL267" s="70"/>
      <c r="AM267" s="70"/>
      <c r="AN267" s="70"/>
      <c r="AO267" s="70"/>
      <c r="AP267" s="70"/>
      <c r="AQ267" s="70"/>
      <c r="AR267" s="70"/>
      <c r="AS267" s="70"/>
    </row>
    <row r="268" spans="1:45" s="73" customFormat="1" ht="15.75" customHeight="1" x14ac:dyDescent="0.25">
      <c r="A268" s="65">
        <v>212</v>
      </c>
      <c r="B268" s="66"/>
      <c r="C268" s="67"/>
      <c r="D268" s="68"/>
      <c r="E268" s="69"/>
      <c r="F268" s="69"/>
      <c r="G268" s="15">
        <f t="shared" si="77"/>
        <v>175</v>
      </c>
      <c r="H268" s="80">
        <f t="shared" si="80"/>
        <v>16212</v>
      </c>
      <c r="I268" s="74"/>
      <c r="J268" s="70"/>
      <c r="K268" s="70"/>
      <c r="L268" s="59">
        <f t="shared" si="78"/>
        <v>-175</v>
      </c>
      <c r="M268" s="76"/>
      <c r="N268" s="71"/>
      <c r="O268" s="70"/>
      <c r="P268" s="70"/>
      <c r="Q268" s="70"/>
      <c r="R268" s="70"/>
      <c r="S268" s="70"/>
      <c r="T268" s="70"/>
      <c r="U268" s="70"/>
      <c r="V268" s="70"/>
      <c r="W268" s="72"/>
      <c r="X268" s="70"/>
      <c r="Y268" s="70"/>
      <c r="Z268" s="70"/>
      <c r="AA268" s="70"/>
      <c r="AB268" s="70"/>
      <c r="AC268" s="70"/>
      <c r="AD268" s="70"/>
      <c r="AE268" s="70"/>
      <c r="AF268" s="72"/>
      <c r="AG268" s="72"/>
      <c r="AH268" s="72">
        <v>175</v>
      </c>
      <c r="AI268" s="62">
        <f t="shared" si="81"/>
        <v>175</v>
      </c>
      <c r="AJ268" s="5">
        <v>43377</v>
      </c>
      <c r="AK268" s="70"/>
      <c r="AL268" s="70"/>
      <c r="AM268" s="70"/>
      <c r="AN268" s="70"/>
      <c r="AO268" s="70"/>
      <c r="AP268" s="70"/>
      <c r="AQ268" s="70"/>
      <c r="AR268" s="70"/>
      <c r="AS268" s="70"/>
    </row>
    <row r="269" spans="1:45" s="73" customFormat="1" ht="15.75" customHeight="1" x14ac:dyDescent="0.25">
      <c r="A269" s="65">
        <f t="shared" ref="A269" si="89">A267+1</f>
        <v>212</v>
      </c>
      <c r="B269" s="66"/>
      <c r="C269" s="67"/>
      <c r="D269" s="68"/>
      <c r="E269" s="69"/>
      <c r="F269" s="69"/>
      <c r="G269" s="15">
        <f t="shared" si="77"/>
        <v>175</v>
      </c>
      <c r="H269" s="80">
        <f t="shared" si="80"/>
        <v>16212</v>
      </c>
      <c r="I269" s="74"/>
      <c r="J269" s="70"/>
      <c r="K269" s="70"/>
      <c r="L269" s="59">
        <f t="shared" si="78"/>
        <v>-175</v>
      </c>
      <c r="M269" s="76"/>
      <c r="N269" s="71"/>
      <c r="O269" s="70"/>
      <c r="P269" s="70"/>
      <c r="Q269" s="70"/>
      <c r="R269" s="70"/>
      <c r="S269" s="70"/>
      <c r="T269" s="70"/>
      <c r="U269" s="70"/>
      <c r="V269" s="70"/>
      <c r="W269" s="72"/>
      <c r="X269" s="70"/>
      <c r="Y269" s="70"/>
      <c r="Z269" s="70"/>
      <c r="AA269" s="70"/>
      <c r="AB269" s="70"/>
      <c r="AC269" s="70"/>
      <c r="AD269" s="70"/>
      <c r="AE269" s="70"/>
      <c r="AF269" s="72"/>
      <c r="AG269" s="72"/>
      <c r="AH269" s="72">
        <v>175</v>
      </c>
      <c r="AI269" s="62">
        <f t="shared" si="81"/>
        <v>175</v>
      </c>
      <c r="AJ269" s="5">
        <v>43377</v>
      </c>
      <c r="AK269" s="70"/>
      <c r="AL269" s="70"/>
      <c r="AM269" s="70"/>
      <c r="AN269" s="70"/>
      <c r="AO269" s="70"/>
      <c r="AP269" s="70"/>
      <c r="AQ269" s="70"/>
      <c r="AR269" s="70"/>
      <c r="AS269" s="70"/>
    </row>
    <row r="270" spans="1:45" s="73" customFormat="1" ht="15.75" customHeight="1" x14ac:dyDescent="0.25">
      <c r="A270" s="65">
        <f t="shared" ref="A270" si="90">A269+1</f>
        <v>213</v>
      </c>
      <c r="B270" s="66"/>
      <c r="C270" s="67"/>
      <c r="D270" s="68"/>
      <c r="E270" s="69"/>
      <c r="F270" s="69"/>
      <c r="G270" s="15">
        <f t="shared" si="77"/>
        <v>175</v>
      </c>
      <c r="H270" s="80">
        <f t="shared" si="80"/>
        <v>16213</v>
      </c>
      <c r="I270" s="74"/>
      <c r="J270" s="70"/>
      <c r="K270" s="70"/>
      <c r="L270" s="59">
        <f t="shared" si="78"/>
        <v>-175</v>
      </c>
      <c r="M270" s="76"/>
      <c r="N270" s="71"/>
      <c r="O270" s="70"/>
      <c r="P270" s="70"/>
      <c r="Q270" s="70"/>
      <c r="R270" s="70"/>
      <c r="S270" s="70"/>
      <c r="T270" s="70"/>
      <c r="U270" s="70"/>
      <c r="V270" s="70"/>
      <c r="W270" s="72"/>
      <c r="X270" s="70"/>
      <c r="Y270" s="70"/>
      <c r="Z270" s="70"/>
      <c r="AA270" s="70"/>
      <c r="AB270" s="70"/>
      <c r="AC270" s="70"/>
      <c r="AD270" s="70"/>
      <c r="AE270" s="70"/>
      <c r="AF270" s="72"/>
      <c r="AG270" s="72"/>
      <c r="AH270" s="72">
        <v>175</v>
      </c>
      <c r="AI270" s="62">
        <f t="shared" si="81"/>
        <v>175</v>
      </c>
      <c r="AJ270" s="5">
        <v>43377</v>
      </c>
      <c r="AK270" s="70"/>
      <c r="AL270" s="70"/>
      <c r="AM270" s="70"/>
      <c r="AN270" s="70"/>
      <c r="AO270" s="70"/>
      <c r="AP270" s="70"/>
      <c r="AQ270" s="70"/>
      <c r="AR270" s="70"/>
      <c r="AS270" s="70"/>
    </row>
    <row r="271" spans="1:45" s="73" customFormat="1" ht="15.75" customHeight="1" x14ac:dyDescent="0.25">
      <c r="A271" s="65">
        <v>213</v>
      </c>
      <c r="B271" s="66"/>
      <c r="C271" s="67"/>
      <c r="D271" s="68"/>
      <c r="E271" s="69"/>
      <c r="F271" s="69"/>
      <c r="G271" s="15">
        <f t="shared" si="77"/>
        <v>175</v>
      </c>
      <c r="H271" s="80">
        <f t="shared" si="80"/>
        <v>16213</v>
      </c>
      <c r="I271" s="74"/>
      <c r="J271" s="70"/>
      <c r="K271" s="70"/>
      <c r="L271" s="59">
        <f t="shared" si="78"/>
        <v>-175</v>
      </c>
      <c r="M271" s="76"/>
      <c r="N271" s="71"/>
      <c r="O271" s="70"/>
      <c r="P271" s="70"/>
      <c r="Q271" s="70"/>
      <c r="R271" s="70"/>
      <c r="S271" s="70"/>
      <c r="T271" s="70"/>
      <c r="U271" s="70"/>
      <c r="V271" s="70"/>
      <c r="W271" s="72"/>
      <c r="X271" s="70"/>
      <c r="Y271" s="70"/>
      <c r="Z271" s="70"/>
      <c r="AA271" s="70"/>
      <c r="AB271" s="70"/>
      <c r="AC271" s="70"/>
      <c r="AD271" s="70"/>
      <c r="AE271" s="70"/>
      <c r="AF271" s="72"/>
      <c r="AG271" s="72"/>
      <c r="AH271" s="72">
        <v>175</v>
      </c>
      <c r="AI271" s="62">
        <f t="shared" si="81"/>
        <v>175</v>
      </c>
      <c r="AJ271" s="5">
        <v>43377</v>
      </c>
      <c r="AK271" s="70"/>
      <c r="AL271" s="70"/>
      <c r="AM271" s="70"/>
      <c r="AN271" s="70"/>
      <c r="AO271" s="70"/>
      <c r="AP271" s="70"/>
      <c r="AQ271" s="70"/>
      <c r="AR271" s="70"/>
      <c r="AS271" s="70"/>
    </row>
    <row r="272" spans="1:45" s="73" customFormat="1" ht="15.75" customHeight="1" x14ac:dyDescent="0.25">
      <c r="A272" s="65">
        <v>214</v>
      </c>
      <c r="B272" s="66"/>
      <c r="C272" s="67"/>
      <c r="D272" s="68"/>
      <c r="E272" s="69"/>
      <c r="F272" s="69"/>
      <c r="G272" s="15">
        <f t="shared" si="77"/>
        <v>175</v>
      </c>
      <c r="H272" s="80">
        <f t="shared" si="80"/>
        <v>16214</v>
      </c>
      <c r="I272" s="74"/>
      <c r="J272" s="70"/>
      <c r="K272" s="70"/>
      <c r="L272" s="59">
        <f t="shared" si="78"/>
        <v>-175</v>
      </c>
      <c r="M272" s="76"/>
      <c r="N272" s="71"/>
      <c r="O272" s="70"/>
      <c r="P272" s="70"/>
      <c r="Q272" s="70"/>
      <c r="R272" s="70"/>
      <c r="S272" s="70"/>
      <c r="T272" s="70"/>
      <c r="U272" s="70"/>
      <c r="V272" s="70"/>
      <c r="W272" s="72"/>
      <c r="X272" s="70"/>
      <c r="Y272" s="70"/>
      <c r="Z272" s="70"/>
      <c r="AA272" s="70"/>
      <c r="AB272" s="70"/>
      <c r="AC272" s="70"/>
      <c r="AD272" s="70"/>
      <c r="AE272" s="70"/>
      <c r="AF272" s="72"/>
      <c r="AG272" s="72"/>
      <c r="AH272" s="72">
        <v>175</v>
      </c>
      <c r="AI272" s="62">
        <f t="shared" si="81"/>
        <v>175</v>
      </c>
      <c r="AJ272" s="5">
        <v>43377</v>
      </c>
      <c r="AK272" s="70"/>
      <c r="AL272" s="70"/>
      <c r="AM272" s="70"/>
      <c r="AN272" s="70"/>
      <c r="AO272" s="70"/>
      <c r="AP272" s="70"/>
      <c r="AQ272" s="70"/>
      <c r="AR272" s="70"/>
      <c r="AS272" s="70"/>
    </row>
    <row r="273" spans="1:45" s="73" customFormat="1" ht="15.75" customHeight="1" x14ac:dyDescent="0.25">
      <c r="A273" s="65">
        <v>215</v>
      </c>
      <c r="B273" s="66"/>
      <c r="C273" s="67"/>
      <c r="D273" s="68"/>
      <c r="E273" s="69"/>
      <c r="F273" s="69"/>
      <c r="G273" s="15">
        <f t="shared" si="77"/>
        <v>175</v>
      </c>
      <c r="H273" s="80">
        <f t="shared" si="80"/>
        <v>16215</v>
      </c>
      <c r="I273" s="74"/>
      <c r="J273" s="70"/>
      <c r="K273" s="70"/>
      <c r="L273" s="59">
        <f t="shared" si="78"/>
        <v>-175</v>
      </c>
      <c r="M273" s="76"/>
      <c r="N273" s="71"/>
      <c r="O273" s="70"/>
      <c r="P273" s="70"/>
      <c r="Q273" s="70"/>
      <c r="R273" s="70"/>
      <c r="S273" s="70"/>
      <c r="T273" s="70"/>
      <c r="U273" s="70"/>
      <c r="V273" s="70"/>
      <c r="W273" s="72"/>
      <c r="X273" s="70"/>
      <c r="Y273" s="70"/>
      <c r="Z273" s="70"/>
      <c r="AA273" s="70"/>
      <c r="AB273" s="70"/>
      <c r="AC273" s="70"/>
      <c r="AD273" s="70"/>
      <c r="AE273" s="70"/>
      <c r="AF273" s="72"/>
      <c r="AG273" s="72"/>
      <c r="AH273" s="72">
        <v>175</v>
      </c>
      <c r="AI273" s="62">
        <f t="shared" si="81"/>
        <v>175</v>
      </c>
      <c r="AJ273" s="5">
        <v>43377</v>
      </c>
      <c r="AK273" s="70"/>
      <c r="AL273" s="70"/>
      <c r="AM273" s="70"/>
      <c r="AN273" s="70"/>
      <c r="AO273" s="70"/>
      <c r="AP273" s="70"/>
      <c r="AQ273" s="70"/>
      <c r="AR273" s="70"/>
      <c r="AS273" s="70"/>
    </row>
    <row r="274" spans="1:45" s="73" customFormat="1" ht="15.75" customHeight="1" x14ac:dyDescent="0.25">
      <c r="A274" s="65">
        <f t="shared" ref="A274" si="91">A272+1</f>
        <v>215</v>
      </c>
      <c r="B274" s="66"/>
      <c r="C274" s="67"/>
      <c r="D274" s="68"/>
      <c r="E274" s="69"/>
      <c r="F274" s="69"/>
      <c r="G274" s="15">
        <f>AI274</f>
        <v>175</v>
      </c>
      <c r="H274" s="80">
        <f t="shared" si="80"/>
        <v>16215</v>
      </c>
      <c r="I274" s="74"/>
      <c r="J274" s="70"/>
      <c r="K274" s="70"/>
      <c r="L274" s="59">
        <f>M274-G274</f>
        <v>-175</v>
      </c>
      <c r="M274" s="76"/>
      <c r="N274" s="71"/>
      <c r="O274" s="70"/>
      <c r="P274" s="70"/>
      <c r="Q274" s="70"/>
      <c r="R274" s="70"/>
      <c r="S274" s="70"/>
      <c r="T274" s="70"/>
      <c r="U274" s="70"/>
      <c r="V274" s="70"/>
      <c r="W274" s="72"/>
      <c r="X274" s="70"/>
      <c r="Y274" s="70"/>
      <c r="Z274" s="70"/>
      <c r="AA274" s="70"/>
      <c r="AB274" s="70"/>
      <c r="AC274" s="70"/>
      <c r="AD274" s="70"/>
      <c r="AE274" s="70"/>
      <c r="AF274" s="72"/>
      <c r="AG274" s="72"/>
      <c r="AH274" s="72">
        <v>175</v>
      </c>
      <c r="AI274" s="62">
        <f>AF274+AG274+AH274</f>
        <v>175</v>
      </c>
      <c r="AJ274" s="5">
        <v>43377</v>
      </c>
      <c r="AK274" s="70"/>
      <c r="AL274" s="70"/>
      <c r="AM274" s="70"/>
      <c r="AN274" s="70"/>
      <c r="AO274" s="70"/>
      <c r="AP274" s="70"/>
      <c r="AQ274" s="70"/>
      <c r="AR274" s="70"/>
      <c r="AS274" s="70"/>
    </row>
    <row r="275" spans="1:45" s="73" customFormat="1" ht="15.75" customHeight="1" x14ac:dyDescent="0.25">
      <c r="A275" s="65">
        <f t="shared" ref="A275" si="92">A274+1</f>
        <v>216</v>
      </c>
      <c r="B275" s="66"/>
      <c r="C275" s="67"/>
      <c r="D275" s="68"/>
      <c r="E275" s="69"/>
      <c r="F275" s="69"/>
      <c r="G275" s="15">
        <f>AI275</f>
        <v>175</v>
      </c>
      <c r="H275" s="80">
        <f t="shared" si="80"/>
        <v>16216</v>
      </c>
      <c r="I275" s="74"/>
      <c r="J275" s="70"/>
      <c r="K275" s="70"/>
      <c r="L275" s="59">
        <f>M275-G275</f>
        <v>-175</v>
      </c>
      <c r="M275" s="76"/>
      <c r="N275" s="71"/>
      <c r="O275" s="70"/>
      <c r="P275" s="70"/>
      <c r="Q275" s="70"/>
      <c r="R275" s="70"/>
      <c r="S275" s="70"/>
      <c r="T275" s="70"/>
      <c r="U275" s="70"/>
      <c r="V275" s="70"/>
      <c r="W275" s="72"/>
      <c r="X275" s="70"/>
      <c r="Y275" s="70"/>
      <c r="Z275" s="70"/>
      <c r="AA275" s="70"/>
      <c r="AB275" s="70"/>
      <c r="AC275" s="70"/>
      <c r="AD275" s="70"/>
      <c r="AE275" s="70"/>
      <c r="AF275" s="72"/>
      <c r="AG275" s="72"/>
      <c r="AH275" s="72">
        <v>175</v>
      </c>
      <c r="AI275" s="62">
        <f>AF275+AG275+AH275</f>
        <v>175</v>
      </c>
      <c r="AJ275" s="5">
        <v>43377</v>
      </c>
      <c r="AK275" s="70"/>
      <c r="AL275" s="70"/>
      <c r="AM275" s="70"/>
      <c r="AN275" s="70"/>
      <c r="AO275" s="70"/>
      <c r="AP275" s="70"/>
      <c r="AQ275" s="70"/>
      <c r="AR275" s="70"/>
      <c r="AS275" s="70"/>
    </row>
    <row r="276" spans="1:45" s="73" customFormat="1" ht="15.75" customHeight="1" x14ac:dyDescent="0.25">
      <c r="A276" s="65">
        <v>216</v>
      </c>
      <c r="B276" s="66"/>
      <c r="C276" s="67"/>
      <c r="D276" s="68"/>
      <c r="E276" s="69"/>
      <c r="F276" s="69"/>
      <c r="G276" s="15">
        <f>AI276</f>
        <v>175</v>
      </c>
      <c r="H276" s="80">
        <f t="shared" si="80"/>
        <v>16216</v>
      </c>
      <c r="I276" s="74"/>
      <c r="J276" s="70"/>
      <c r="K276" s="70"/>
      <c r="L276" s="59">
        <f>M276-G276</f>
        <v>-175</v>
      </c>
      <c r="M276" s="76"/>
      <c r="N276" s="71"/>
      <c r="O276" s="70"/>
      <c r="P276" s="70"/>
      <c r="Q276" s="70"/>
      <c r="R276" s="70"/>
      <c r="S276" s="70"/>
      <c r="T276" s="70"/>
      <c r="U276" s="70"/>
      <c r="V276" s="70"/>
      <c r="W276" s="72"/>
      <c r="X276" s="70"/>
      <c r="Y276" s="70"/>
      <c r="Z276" s="70"/>
      <c r="AA276" s="70"/>
      <c r="AB276" s="70"/>
      <c r="AC276" s="70"/>
      <c r="AD276" s="70"/>
      <c r="AE276" s="70"/>
      <c r="AF276" s="72"/>
      <c r="AG276" s="72"/>
      <c r="AH276" s="72">
        <v>175</v>
      </c>
      <c r="AI276" s="62">
        <f>AF276+AG276+AH276</f>
        <v>175</v>
      </c>
      <c r="AJ276" s="5">
        <v>43377</v>
      </c>
      <c r="AK276" s="70"/>
      <c r="AL276" s="70"/>
      <c r="AM276" s="70"/>
      <c r="AN276" s="70"/>
      <c r="AO276" s="70"/>
      <c r="AP276" s="70"/>
      <c r="AQ276" s="70"/>
      <c r="AR276" s="70"/>
      <c r="AS276" s="70"/>
    </row>
    <row r="277" spans="1:45" s="73" customFormat="1" ht="15.75" customHeight="1" x14ac:dyDescent="0.25">
      <c r="A277" s="65">
        <v>217</v>
      </c>
      <c r="B277" s="66"/>
      <c r="C277" s="67"/>
      <c r="D277" s="68"/>
      <c r="E277" s="69"/>
      <c r="F277" s="69"/>
      <c r="G277" s="15">
        <f>AI277</f>
        <v>175</v>
      </c>
      <c r="H277" s="80">
        <f t="shared" si="80"/>
        <v>16217</v>
      </c>
      <c r="I277" s="74"/>
      <c r="J277" s="70"/>
      <c r="K277" s="70"/>
      <c r="L277" s="59">
        <f>M277-G277</f>
        <v>-175</v>
      </c>
      <c r="M277" s="76"/>
      <c r="N277" s="71"/>
      <c r="O277" s="70"/>
      <c r="P277" s="70"/>
      <c r="Q277" s="70"/>
      <c r="R277" s="70"/>
      <c r="S277" s="70"/>
      <c r="T277" s="70"/>
      <c r="U277" s="70"/>
      <c r="V277" s="70"/>
      <c r="W277" s="72"/>
      <c r="X277" s="70"/>
      <c r="Y277" s="70"/>
      <c r="Z277" s="70"/>
      <c r="AA277" s="70"/>
      <c r="AB277" s="70"/>
      <c r="AC277" s="70"/>
      <c r="AD277" s="70"/>
      <c r="AE277" s="70"/>
      <c r="AF277" s="72"/>
      <c r="AG277" s="72"/>
      <c r="AH277" s="72">
        <v>175</v>
      </c>
      <c r="AI277" s="62">
        <f>AF277+AG277+AH277</f>
        <v>175</v>
      </c>
      <c r="AJ277" s="5">
        <v>43377</v>
      </c>
      <c r="AK277" s="70"/>
      <c r="AL277" s="70"/>
      <c r="AM277" s="70"/>
      <c r="AN277" s="70"/>
      <c r="AO277" s="70"/>
      <c r="AP277" s="70"/>
      <c r="AQ277" s="70"/>
      <c r="AR277" s="70"/>
      <c r="AS277" s="70"/>
    </row>
    <row r="278" spans="1:45" s="73" customFormat="1" ht="15.75" customHeight="1" x14ac:dyDescent="0.25">
      <c r="A278" s="65">
        <v>218</v>
      </c>
      <c r="B278" s="66"/>
      <c r="C278" s="67"/>
      <c r="D278" s="68"/>
      <c r="E278" s="69"/>
      <c r="F278" s="69"/>
      <c r="G278" s="15">
        <f t="shared" ref="G278:G293" si="93">AI278</f>
        <v>175</v>
      </c>
      <c r="H278" s="80">
        <f t="shared" si="80"/>
        <v>16218</v>
      </c>
      <c r="I278" s="74"/>
      <c r="J278" s="70"/>
      <c r="K278" s="70"/>
      <c r="L278" s="59">
        <f t="shared" ref="L278:L293" si="94">M278-G278</f>
        <v>-175</v>
      </c>
      <c r="M278" s="76"/>
      <c r="N278" s="71"/>
      <c r="O278" s="70"/>
      <c r="P278" s="70"/>
      <c r="Q278" s="70"/>
      <c r="R278" s="70"/>
      <c r="S278" s="70"/>
      <c r="T278" s="70"/>
      <c r="U278" s="70"/>
      <c r="V278" s="70"/>
      <c r="W278" s="72"/>
      <c r="X278" s="70"/>
      <c r="Y278" s="70"/>
      <c r="Z278" s="70"/>
      <c r="AA278" s="70"/>
      <c r="AB278" s="70"/>
      <c r="AC278" s="70"/>
      <c r="AD278" s="70"/>
      <c r="AE278" s="70"/>
      <c r="AF278" s="72"/>
      <c r="AG278" s="72"/>
      <c r="AH278" s="72">
        <v>175</v>
      </c>
      <c r="AI278" s="62">
        <f t="shared" ref="AI278:AI293" si="95">AF278+AG278+AH278</f>
        <v>175</v>
      </c>
      <c r="AJ278" s="5">
        <v>43377</v>
      </c>
      <c r="AK278" s="70"/>
      <c r="AL278" s="70"/>
      <c r="AM278" s="70"/>
      <c r="AN278" s="70"/>
      <c r="AO278" s="70"/>
      <c r="AP278" s="70"/>
      <c r="AQ278" s="70"/>
      <c r="AR278" s="70"/>
      <c r="AS278" s="70"/>
    </row>
    <row r="279" spans="1:45" s="73" customFormat="1" ht="15.75" customHeight="1" x14ac:dyDescent="0.25">
      <c r="A279" s="65">
        <f t="shared" ref="A279" si="96">A277+1</f>
        <v>218</v>
      </c>
      <c r="B279" s="66"/>
      <c r="C279" s="67"/>
      <c r="D279" s="68"/>
      <c r="E279" s="69"/>
      <c r="F279" s="69"/>
      <c r="G279" s="15">
        <f t="shared" si="93"/>
        <v>175</v>
      </c>
      <c r="H279" s="80">
        <f t="shared" si="80"/>
        <v>16218</v>
      </c>
      <c r="I279" s="74"/>
      <c r="J279" s="70"/>
      <c r="K279" s="70"/>
      <c r="L279" s="59">
        <f t="shared" si="94"/>
        <v>-175</v>
      </c>
      <c r="M279" s="76"/>
      <c r="N279" s="71"/>
      <c r="O279" s="70"/>
      <c r="P279" s="70"/>
      <c r="Q279" s="70"/>
      <c r="R279" s="70"/>
      <c r="S279" s="70"/>
      <c r="T279" s="70"/>
      <c r="U279" s="70"/>
      <c r="V279" s="70"/>
      <c r="W279" s="72"/>
      <c r="X279" s="70"/>
      <c r="Y279" s="70"/>
      <c r="Z279" s="70"/>
      <c r="AA279" s="70"/>
      <c r="AB279" s="70"/>
      <c r="AC279" s="70"/>
      <c r="AD279" s="70"/>
      <c r="AE279" s="70"/>
      <c r="AF279" s="72"/>
      <c r="AG279" s="72"/>
      <c r="AH279" s="72">
        <v>175</v>
      </c>
      <c r="AI279" s="62">
        <f t="shared" si="95"/>
        <v>175</v>
      </c>
      <c r="AJ279" s="5">
        <v>43377</v>
      </c>
      <c r="AK279" s="70"/>
      <c r="AL279" s="70"/>
      <c r="AM279" s="70"/>
      <c r="AN279" s="70"/>
      <c r="AO279" s="70"/>
      <c r="AP279" s="70"/>
      <c r="AQ279" s="70"/>
      <c r="AR279" s="70"/>
      <c r="AS279" s="70"/>
    </row>
    <row r="280" spans="1:45" s="73" customFormat="1" ht="15.75" customHeight="1" x14ac:dyDescent="0.25">
      <c r="A280" s="65">
        <f t="shared" ref="A280" si="97">A279+1</f>
        <v>219</v>
      </c>
      <c r="B280" s="66"/>
      <c r="C280" s="67"/>
      <c r="D280" s="68"/>
      <c r="E280" s="69"/>
      <c r="F280" s="69"/>
      <c r="G280" s="15">
        <f t="shared" si="93"/>
        <v>175</v>
      </c>
      <c r="H280" s="80">
        <f t="shared" si="80"/>
        <v>16219</v>
      </c>
      <c r="I280" s="74"/>
      <c r="J280" s="70"/>
      <c r="K280" s="70"/>
      <c r="L280" s="59">
        <f t="shared" si="94"/>
        <v>-175</v>
      </c>
      <c r="M280" s="76"/>
      <c r="N280" s="71"/>
      <c r="O280" s="70"/>
      <c r="P280" s="70"/>
      <c r="Q280" s="70"/>
      <c r="R280" s="70"/>
      <c r="S280" s="70"/>
      <c r="T280" s="70"/>
      <c r="U280" s="70"/>
      <c r="V280" s="70"/>
      <c r="W280" s="72"/>
      <c r="X280" s="70"/>
      <c r="Y280" s="70"/>
      <c r="Z280" s="70"/>
      <c r="AA280" s="70"/>
      <c r="AB280" s="70"/>
      <c r="AC280" s="70"/>
      <c r="AD280" s="70"/>
      <c r="AE280" s="70"/>
      <c r="AF280" s="72"/>
      <c r="AG280" s="72"/>
      <c r="AH280" s="72">
        <v>175</v>
      </c>
      <c r="AI280" s="62">
        <f t="shared" si="95"/>
        <v>175</v>
      </c>
      <c r="AJ280" s="5">
        <v>43377</v>
      </c>
      <c r="AK280" s="70"/>
      <c r="AL280" s="70"/>
      <c r="AM280" s="70"/>
      <c r="AN280" s="70"/>
      <c r="AO280" s="70"/>
      <c r="AP280" s="70"/>
      <c r="AQ280" s="70"/>
      <c r="AR280" s="70"/>
      <c r="AS280" s="70"/>
    </row>
    <row r="281" spans="1:45" s="73" customFormat="1" ht="15.75" customHeight="1" x14ac:dyDescent="0.25">
      <c r="A281" s="65">
        <v>219</v>
      </c>
      <c r="B281" s="66"/>
      <c r="C281" s="67"/>
      <c r="D281" s="68"/>
      <c r="E281" s="69"/>
      <c r="F281" s="69"/>
      <c r="G281" s="15">
        <f t="shared" si="93"/>
        <v>175</v>
      </c>
      <c r="H281" s="80">
        <f t="shared" si="80"/>
        <v>16219</v>
      </c>
      <c r="I281" s="74"/>
      <c r="J281" s="70"/>
      <c r="K281" s="70"/>
      <c r="L281" s="59">
        <f t="shared" si="94"/>
        <v>-175</v>
      </c>
      <c r="M281" s="76"/>
      <c r="N281" s="71"/>
      <c r="O281" s="70"/>
      <c r="P281" s="70"/>
      <c r="Q281" s="70"/>
      <c r="R281" s="70"/>
      <c r="S281" s="70"/>
      <c r="T281" s="70"/>
      <c r="U281" s="70"/>
      <c r="V281" s="70"/>
      <c r="W281" s="72"/>
      <c r="X281" s="70"/>
      <c r="Y281" s="70"/>
      <c r="Z281" s="70"/>
      <c r="AA281" s="70"/>
      <c r="AB281" s="70"/>
      <c r="AC281" s="70"/>
      <c r="AD281" s="70"/>
      <c r="AE281" s="70"/>
      <c r="AF281" s="72"/>
      <c r="AG281" s="72"/>
      <c r="AH281" s="72">
        <v>175</v>
      </c>
      <c r="AI281" s="62">
        <f t="shared" si="95"/>
        <v>175</v>
      </c>
      <c r="AJ281" s="5">
        <v>43377</v>
      </c>
      <c r="AK281" s="70"/>
      <c r="AL281" s="70"/>
      <c r="AM281" s="70"/>
      <c r="AN281" s="70"/>
      <c r="AO281" s="70"/>
      <c r="AP281" s="70"/>
      <c r="AQ281" s="70"/>
      <c r="AR281" s="70"/>
      <c r="AS281" s="70"/>
    </row>
    <row r="282" spans="1:45" s="73" customFormat="1" ht="15.75" customHeight="1" x14ac:dyDescent="0.25">
      <c r="A282" s="65">
        <v>220</v>
      </c>
      <c r="B282" s="66"/>
      <c r="C282" s="67"/>
      <c r="D282" s="68"/>
      <c r="E282" s="69"/>
      <c r="F282" s="69"/>
      <c r="G282" s="15">
        <f t="shared" si="93"/>
        <v>175</v>
      </c>
      <c r="H282" s="80">
        <f t="shared" si="80"/>
        <v>16220</v>
      </c>
      <c r="I282" s="74"/>
      <c r="J282" s="70"/>
      <c r="K282" s="70"/>
      <c r="L282" s="59">
        <f t="shared" si="94"/>
        <v>-175</v>
      </c>
      <c r="M282" s="76"/>
      <c r="N282" s="71"/>
      <c r="O282" s="70"/>
      <c r="P282" s="70"/>
      <c r="Q282" s="70"/>
      <c r="R282" s="70"/>
      <c r="S282" s="70"/>
      <c r="T282" s="70"/>
      <c r="U282" s="70"/>
      <c r="V282" s="70"/>
      <c r="W282" s="72"/>
      <c r="X282" s="70"/>
      <c r="Y282" s="70"/>
      <c r="Z282" s="70"/>
      <c r="AA282" s="70"/>
      <c r="AB282" s="70"/>
      <c r="AC282" s="70"/>
      <c r="AD282" s="70"/>
      <c r="AE282" s="70"/>
      <c r="AF282" s="72"/>
      <c r="AG282" s="72"/>
      <c r="AH282" s="72">
        <v>175</v>
      </c>
      <c r="AI282" s="62">
        <f t="shared" si="95"/>
        <v>175</v>
      </c>
      <c r="AJ282" s="5">
        <v>43377</v>
      </c>
      <c r="AK282" s="70"/>
      <c r="AL282" s="70"/>
      <c r="AM282" s="70"/>
      <c r="AN282" s="70"/>
      <c r="AO282" s="70"/>
      <c r="AP282" s="70"/>
      <c r="AQ282" s="70"/>
      <c r="AR282" s="70"/>
      <c r="AS282" s="70"/>
    </row>
    <row r="283" spans="1:45" s="73" customFormat="1" ht="15.75" customHeight="1" x14ac:dyDescent="0.25">
      <c r="A283" s="65">
        <v>221</v>
      </c>
      <c r="B283" s="66"/>
      <c r="C283" s="67"/>
      <c r="D283" s="68"/>
      <c r="E283" s="69"/>
      <c r="F283" s="69"/>
      <c r="G283" s="15">
        <f t="shared" si="93"/>
        <v>175</v>
      </c>
      <c r="H283" s="80">
        <f t="shared" si="80"/>
        <v>16221</v>
      </c>
      <c r="I283" s="74"/>
      <c r="J283" s="70"/>
      <c r="K283" s="70"/>
      <c r="L283" s="59">
        <f t="shared" si="94"/>
        <v>-175</v>
      </c>
      <c r="M283" s="76"/>
      <c r="N283" s="71"/>
      <c r="O283" s="70"/>
      <c r="P283" s="70"/>
      <c r="Q283" s="70"/>
      <c r="R283" s="70"/>
      <c r="S283" s="70"/>
      <c r="T283" s="70"/>
      <c r="U283" s="70"/>
      <c r="V283" s="70"/>
      <c r="W283" s="72"/>
      <c r="X283" s="70"/>
      <c r="Y283" s="70"/>
      <c r="Z283" s="70"/>
      <c r="AA283" s="70"/>
      <c r="AB283" s="70"/>
      <c r="AC283" s="70"/>
      <c r="AD283" s="70"/>
      <c r="AE283" s="70"/>
      <c r="AF283" s="72"/>
      <c r="AG283" s="72"/>
      <c r="AH283" s="72">
        <v>175</v>
      </c>
      <c r="AI283" s="62">
        <f t="shared" si="95"/>
        <v>175</v>
      </c>
      <c r="AJ283" s="5">
        <v>43377</v>
      </c>
      <c r="AK283" s="70"/>
      <c r="AL283" s="70"/>
      <c r="AM283" s="70"/>
      <c r="AN283" s="70"/>
      <c r="AO283" s="70"/>
      <c r="AP283" s="70"/>
      <c r="AQ283" s="70"/>
      <c r="AR283" s="70"/>
      <c r="AS283" s="70"/>
    </row>
    <row r="284" spans="1:45" s="73" customFormat="1" ht="15.75" customHeight="1" x14ac:dyDescent="0.25">
      <c r="A284" s="65">
        <f t="shared" ref="A284" si="98">A282+1</f>
        <v>221</v>
      </c>
      <c r="B284" s="66"/>
      <c r="C284" s="67"/>
      <c r="D284" s="68"/>
      <c r="E284" s="69"/>
      <c r="F284" s="69"/>
      <c r="G284" s="15">
        <f t="shared" si="93"/>
        <v>175</v>
      </c>
      <c r="H284" s="80">
        <f t="shared" si="80"/>
        <v>16221</v>
      </c>
      <c r="I284" s="74"/>
      <c r="J284" s="70"/>
      <c r="K284" s="70"/>
      <c r="L284" s="59">
        <f t="shared" si="94"/>
        <v>-175</v>
      </c>
      <c r="M284" s="76"/>
      <c r="N284" s="71"/>
      <c r="O284" s="70"/>
      <c r="P284" s="70"/>
      <c r="Q284" s="70"/>
      <c r="R284" s="70"/>
      <c r="S284" s="70"/>
      <c r="T284" s="70"/>
      <c r="U284" s="70"/>
      <c r="V284" s="70"/>
      <c r="W284" s="72"/>
      <c r="X284" s="70"/>
      <c r="Y284" s="70"/>
      <c r="Z284" s="70"/>
      <c r="AA284" s="70"/>
      <c r="AB284" s="70"/>
      <c r="AC284" s="70"/>
      <c r="AD284" s="70"/>
      <c r="AE284" s="70"/>
      <c r="AF284" s="72"/>
      <c r="AG284" s="72"/>
      <c r="AH284" s="72">
        <v>175</v>
      </c>
      <c r="AI284" s="62">
        <f t="shared" si="95"/>
        <v>175</v>
      </c>
      <c r="AJ284" s="5">
        <v>43377</v>
      </c>
      <c r="AK284" s="70"/>
      <c r="AL284" s="70"/>
      <c r="AM284" s="70"/>
      <c r="AN284" s="70"/>
      <c r="AO284" s="70"/>
      <c r="AP284" s="70"/>
      <c r="AQ284" s="70"/>
      <c r="AR284" s="70"/>
      <c r="AS284" s="70"/>
    </row>
    <row r="285" spans="1:45" s="73" customFormat="1" ht="15.75" customHeight="1" x14ac:dyDescent="0.25">
      <c r="A285" s="65">
        <f t="shared" ref="A285" si="99">A284+1</f>
        <v>222</v>
      </c>
      <c r="B285" s="66"/>
      <c r="C285" s="67"/>
      <c r="D285" s="68"/>
      <c r="E285" s="69"/>
      <c r="F285" s="69"/>
      <c r="G285" s="15">
        <f t="shared" si="93"/>
        <v>175</v>
      </c>
      <c r="H285" s="80">
        <f t="shared" si="80"/>
        <v>16222</v>
      </c>
      <c r="I285" s="74"/>
      <c r="J285" s="70"/>
      <c r="K285" s="70"/>
      <c r="L285" s="59">
        <f t="shared" si="94"/>
        <v>-175</v>
      </c>
      <c r="M285" s="76"/>
      <c r="N285" s="71"/>
      <c r="O285" s="70"/>
      <c r="P285" s="70"/>
      <c r="Q285" s="70"/>
      <c r="R285" s="70"/>
      <c r="S285" s="70"/>
      <c r="T285" s="70"/>
      <c r="U285" s="70"/>
      <c r="V285" s="70"/>
      <c r="W285" s="72"/>
      <c r="X285" s="70"/>
      <c r="Y285" s="70"/>
      <c r="Z285" s="70"/>
      <c r="AA285" s="70"/>
      <c r="AB285" s="70"/>
      <c r="AC285" s="70"/>
      <c r="AD285" s="70"/>
      <c r="AE285" s="70"/>
      <c r="AF285" s="72"/>
      <c r="AG285" s="72"/>
      <c r="AH285" s="72">
        <v>175</v>
      </c>
      <c r="AI285" s="62">
        <f t="shared" si="95"/>
        <v>175</v>
      </c>
      <c r="AJ285" s="5">
        <v>43377</v>
      </c>
      <c r="AK285" s="70"/>
      <c r="AL285" s="70"/>
      <c r="AM285" s="70"/>
      <c r="AN285" s="70"/>
      <c r="AO285" s="70"/>
      <c r="AP285" s="70"/>
      <c r="AQ285" s="70"/>
      <c r="AR285" s="70"/>
      <c r="AS285" s="70"/>
    </row>
    <row r="286" spans="1:45" s="73" customFormat="1" ht="15.75" customHeight="1" x14ac:dyDescent="0.25">
      <c r="A286" s="65">
        <v>222</v>
      </c>
      <c r="B286" s="66"/>
      <c r="C286" s="67"/>
      <c r="D286" s="68"/>
      <c r="E286" s="69"/>
      <c r="F286" s="69"/>
      <c r="G286" s="15">
        <f t="shared" si="93"/>
        <v>175</v>
      </c>
      <c r="H286" s="80">
        <f t="shared" si="80"/>
        <v>16222</v>
      </c>
      <c r="I286" s="74"/>
      <c r="J286" s="70"/>
      <c r="K286" s="70"/>
      <c r="L286" s="59">
        <f t="shared" si="94"/>
        <v>-175</v>
      </c>
      <c r="M286" s="76"/>
      <c r="N286" s="71"/>
      <c r="O286" s="70"/>
      <c r="P286" s="70"/>
      <c r="Q286" s="70"/>
      <c r="R286" s="70"/>
      <c r="S286" s="70"/>
      <c r="T286" s="70"/>
      <c r="U286" s="70"/>
      <c r="V286" s="70"/>
      <c r="W286" s="72"/>
      <c r="X286" s="70"/>
      <c r="Y286" s="70"/>
      <c r="Z286" s="70"/>
      <c r="AA286" s="70"/>
      <c r="AB286" s="70"/>
      <c r="AC286" s="70"/>
      <c r="AD286" s="70"/>
      <c r="AE286" s="70"/>
      <c r="AF286" s="72"/>
      <c r="AG286" s="72"/>
      <c r="AH286" s="72">
        <v>175</v>
      </c>
      <c r="AI286" s="62">
        <f t="shared" si="95"/>
        <v>175</v>
      </c>
      <c r="AJ286" s="5">
        <v>43377</v>
      </c>
      <c r="AK286" s="70"/>
      <c r="AL286" s="70"/>
      <c r="AM286" s="70"/>
      <c r="AN286" s="70"/>
      <c r="AO286" s="70"/>
      <c r="AP286" s="70"/>
      <c r="AQ286" s="70"/>
      <c r="AR286" s="70"/>
      <c r="AS286" s="70"/>
    </row>
    <row r="287" spans="1:45" s="73" customFormat="1" ht="15.75" customHeight="1" x14ac:dyDescent="0.25">
      <c r="A287" s="65">
        <v>223</v>
      </c>
      <c r="B287" s="66"/>
      <c r="C287" s="67"/>
      <c r="D287" s="68"/>
      <c r="E287" s="69"/>
      <c r="F287" s="69"/>
      <c r="G287" s="15">
        <f t="shared" si="93"/>
        <v>175</v>
      </c>
      <c r="H287" s="80">
        <f t="shared" si="80"/>
        <v>16223</v>
      </c>
      <c r="I287" s="74"/>
      <c r="J287" s="70"/>
      <c r="K287" s="70"/>
      <c r="L287" s="59">
        <f t="shared" si="94"/>
        <v>-175</v>
      </c>
      <c r="M287" s="76"/>
      <c r="N287" s="71"/>
      <c r="O287" s="70"/>
      <c r="P287" s="70"/>
      <c r="Q287" s="70"/>
      <c r="R287" s="70"/>
      <c r="S287" s="70"/>
      <c r="T287" s="70"/>
      <c r="U287" s="70"/>
      <c r="V287" s="70"/>
      <c r="W287" s="72"/>
      <c r="X287" s="70"/>
      <c r="Y287" s="70"/>
      <c r="Z287" s="70"/>
      <c r="AA287" s="70"/>
      <c r="AB287" s="70"/>
      <c r="AC287" s="70"/>
      <c r="AD287" s="70"/>
      <c r="AE287" s="70"/>
      <c r="AF287" s="72"/>
      <c r="AG287" s="72"/>
      <c r="AH287" s="72">
        <v>175</v>
      </c>
      <c r="AI287" s="62">
        <f t="shared" si="95"/>
        <v>175</v>
      </c>
      <c r="AJ287" s="5">
        <v>43377</v>
      </c>
      <c r="AK287" s="70"/>
      <c r="AL287" s="70"/>
      <c r="AM287" s="70"/>
      <c r="AN287" s="70"/>
      <c r="AO287" s="70"/>
      <c r="AP287" s="70"/>
      <c r="AQ287" s="70"/>
      <c r="AR287" s="70"/>
      <c r="AS287" s="70"/>
    </row>
    <row r="288" spans="1:45" s="73" customFormat="1" ht="15.75" customHeight="1" x14ac:dyDescent="0.25">
      <c r="A288" s="65">
        <v>224</v>
      </c>
      <c r="B288" s="66"/>
      <c r="C288" s="67"/>
      <c r="D288" s="68"/>
      <c r="E288" s="69"/>
      <c r="F288" s="69"/>
      <c r="G288" s="15">
        <f t="shared" si="93"/>
        <v>175</v>
      </c>
      <c r="H288" s="80">
        <f t="shared" si="80"/>
        <v>16224</v>
      </c>
      <c r="I288" s="74"/>
      <c r="J288" s="70"/>
      <c r="K288" s="70"/>
      <c r="L288" s="59">
        <f t="shared" si="94"/>
        <v>-175</v>
      </c>
      <c r="M288" s="76"/>
      <c r="N288" s="71"/>
      <c r="O288" s="70"/>
      <c r="P288" s="70"/>
      <c r="Q288" s="70"/>
      <c r="R288" s="70"/>
      <c r="S288" s="70"/>
      <c r="T288" s="70"/>
      <c r="U288" s="70"/>
      <c r="V288" s="70"/>
      <c r="W288" s="72"/>
      <c r="X288" s="70"/>
      <c r="Y288" s="70"/>
      <c r="Z288" s="70"/>
      <c r="AA288" s="70"/>
      <c r="AB288" s="70"/>
      <c r="AC288" s="70"/>
      <c r="AD288" s="70"/>
      <c r="AE288" s="70"/>
      <c r="AF288" s="72"/>
      <c r="AG288" s="72"/>
      <c r="AH288" s="72">
        <v>175</v>
      </c>
      <c r="AI288" s="62">
        <f t="shared" si="95"/>
        <v>175</v>
      </c>
      <c r="AJ288" s="5">
        <v>43377</v>
      </c>
      <c r="AK288" s="70"/>
      <c r="AL288" s="70"/>
      <c r="AM288" s="70"/>
      <c r="AN288" s="70"/>
      <c r="AO288" s="70"/>
      <c r="AP288" s="70"/>
      <c r="AQ288" s="70"/>
      <c r="AR288" s="70"/>
      <c r="AS288" s="70"/>
    </row>
    <row r="289" spans="1:45" s="73" customFormat="1" ht="15.75" customHeight="1" x14ac:dyDescent="0.25">
      <c r="A289" s="65">
        <f t="shared" ref="A289" si="100">A287+1</f>
        <v>224</v>
      </c>
      <c r="B289" s="66"/>
      <c r="C289" s="67"/>
      <c r="D289" s="68"/>
      <c r="E289" s="69"/>
      <c r="F289" s="69"/>
      <c r="G289" s="15">
        <f t="shared" si="93"/>
        <v>175</v>
      </c>
      <c r="H289" s="80">
        <f t="shared" si="80"/>
        <v>16224</v>
      </c>
      <c r="I289" s="74"/>
      <c r="J289" s="70"/>
      <c r="K289" s="70"/>
      <c r="L289" s="59">
        <f t="shared" si="94"/>
        <v>-175</v>
      </c>
      <c r="M289" s="76"/>
      <c r="N289" s="71"/>
      <c r="O289" s="70"/>
      <c r="P289" s="70"/>
      <c r="Q289" s="70"/>
      <c r="R289" s="70"/>
      <c r="S289" s="70"/>
      <c r="T289" s="70"/>
      <c r="U289" s="70"/>
      <c r="V289" s="70"/>
      <c r="W289" s="72"/>
      <c r="X289" s="70"/>
      <c r="Y289" s="70"/>
      <c r="Z289" s="70"/>
      <c r="AA289" s="70"/>
      <c r="AB289" s="70"/>
      <c r="AC289" s="70"/>
      <c r="AD289" s="70"/>
      <c r="AE289" s="70"/>
      <c r="AF289" s="72"/>
      <c r="AG289" s="72"/>
      <c r="AH289" s="72">
        <v>175</v>
      </c>
      <c r="AI289" s="62">
        <f t="shared" si="95"/>
        <v>175</v>
      </c>
      <c r="AJ289" s="5">
        <v>43377</v>
      </c>
      <c r="AK289" s="70"/>
      <c r="AL289" s="70"/>
      <c r="AM289" s="70"/>
      <c r="AN289" s="70"/>
      <c r="AO289" s="70"/>
      <c r="AP289" s="70"/>
      <c r="AQ289" s="70"/>
      <c r="AR289" s="70"/>
      <c r="AS289" s="70"/>
    </row>
    <row r="290" spans="1:45" s="73" customFormat="1" ht="15.75" customHeight="1" x14ac:dyDescent="0.25">
      <c r="A290" s="65">
        <f t="shared" ref="A290" si="101">A289+1</f>
        <v>225</v>
      </c>
      <c r="B290" s="66"/>
      <c r="C290" s="67"/>
      <c r="D290" s="68"/>
      <c r="E290" s="69"/>
      <c r="F290" s="69"/>
      <c r="G290" s="15">
        <f t="shared" si="93"/>
        <v>175</v>
      </c>
      <c r="H290" s="80">
        <f t="shared" si="80"/>
        <v>16225</v>
      </c>
      <c r="I290" s="74"/>
      <c r="J290" s="70"/>
      <c r="K290" s="70"/>
      <c r="L290" s="59">
        <f t="shared" si="94"/>
        <v>-175</v>
      </c>
      <c r="M290" s="76"/>
      <c r="N290" s="71"/>
      <c r="O290" s="70"/>
      <c r="P290" s="70"/>
      <c r="Q290" s="70"/>
      <c r="R290" s="70"/>
      <c r="S290" s="70"/>
      <c r="T290" s="70"/>
      <c r="U290" s="70"/>
      <c r="V290" s="70"/>
      <c r="W290" s="72"/>
      <c r="X290" s="70"/>
      <c r="Y290" s="70"/>
      <c r="Z290" s="70"/>
      <c r="AA290" s="70"/>
      <c r="AB290" s="70"/>
      <c r="AC290" s="70"/>
      <c r="AD290" s="70"/>
      <c r="AE290" s="70"/>
      <c r="AF290" s="72"/>
      <c r="AG290" s="72"/>
      <c r="AH290" s="72">
        <v>175</v>
      </c>
      <c r="AI290" s="62">
        <f t="shared" si="95"/>
        <v>175</v>
      </c>
      <c r="AJ290" s="5">
        <v>43377</v>
      </c>
      <c r="AK290" s="70"/>
      <c r="AL290" s="70"/>
      <c r="AM290" s="70"/>
      <c r="AN290" s="70"/>
      <c r="AO290" s="70"/>
      <c r="AP290" s="70"/>
      <c r="AQ290" s="70"/>
      <c r="AR290" s="70"/>
      <c r="AS290" s="70"/>
    </row>
    <row r="291" spans="1:45" s="73" customFormat="1" ht="15.75" customHeight="1" x14ac:dyDescent="0.25">
      <c r="A291" s="65">
        <v>225</v>
      </c>
      <c r="B291" s="66"/>
      <c r="C291" s="67"/>
      <c r="D291" s="68"/>
      <c r="E291" s="69"/>
      <c r="F291" s="69"/>
      <c r="G291" s="15">
        <f t="shared" si="93"/>
        <v>175</v>
      </c>
      <c r="H291" s="80">
        <f t="shared" si="80"/>
        <v>16225</v>
      </c>
      <c r="I291" s="74"/>
      <c r="J291" s="70"/>
      <c r="K291" s="70"/>
      <c r="L291" s="59">
        <f t="shared" si="94"/>
        <v>-175</v>
      </c>
      <c r="M291" s="76"/>
      <c r="N291" s="71"/>
      <c r="O291" s="70"/>
      <c r="P291" s="70"/>
      <c r="Q291" s="70"/>
      <c r="R291" s="70"/>
      <c r="S291" s="70"/>
      <c r="T291" s="70"/>
      <c r="U291" s="70"/>
      <c r="V291" s="70"/>
      <c r="W291" s="72"/>
      <c r="X291" s="70"/>
      <c r="Y291" s="70"/>
      <c r="Z291" s="70"/>
      <c r="AA291" s="70"/>
      <c r="AB291" s="70"/>
      <c r="AC291" s="70"/>
      <c r="AD291" s="70"/>
      <c r="AE291" s="70"/>
      <c r="AF291" s="72"/>
      <c r="AG291" s="72"/>
      <c r="AH291" s="72">
        <v>175</v>
      </c>
      <c r="AI291" s="62">
        <f t="shared" si="95"/>
        <v>175</v>
      </c>
      <c r="AJ291" s="5">
        <v>43377</v>
      </c>
      <c r="AK291" s="70"/>
      <c r="AL291" s="70"/>
      <c r="AM291" s="70"/>
      <c r="AN291" s="70"/>
      <c r="AO291" s="70"/>
      <c r="AP291" s="70"/>
      <c r="AQ291" s="70"/>
      <c r="AR291" s="70"/>
      <c r="AS291" s="70"/>
    </row>
    <row r="292" spans="1:45" s="73" customFormat="1" ht="15.75" customHeight="1" x14ac:dyDescent="0.25">
      <c r="A292" s="65">
        <v>226</v>
      </c>
      <c r="B292" s="66"/>
      <c r="C292" s="67"/>
      <c r="D292" s="68"/>
      <c r="E292" s="69"/>
      <c r="F292" s="69"/>
      <c r="G292" s="15">
        <f t="shared" si="93"/>
        <v>175</v>
      </c>
      <c r="H292" s="80">
        <f t="shared" si="80"/>
        <v>16226</v>
      </c>
      <c r="I292" s="74"/>
      <c r="J292" s="70"/>
      <c r="K292" s="70"/>
      <c r="L292" s="59">
        <f t="shared" si="94"/>
        <v>-175</v>
      </c>
      <c r="M292" s="76"/>
      <c r="N292" s="71"/>
      <c r="O292" s="70"/>
      <c r="P292" s="70"/>
      <c r="Q292" s="70"/>
      <c r="R292" s="70"/>
      <c r="S292" s="70"/>
      <c r="T292" s="70"/>
      <c r="U292" s="70"/>
      <c r="V292" s="70"/>
      <c r="W292" s="72"/>
      <c r="X292" s="70"/>
      <c r="Y292" s="70"/>
      <c r="Z292" s="70"/>
      <c r="AA292" s="70"/>
      <c r="AB292" s="70"/>
      <c r="AC292" s="70"/>
      <c r="AD292" s="70"/>
      <c r="AE292" s="70"/>
      <c r="AF292" s="72"/>
      <c r="AG292" s="72"/>
      <c r="AH292" s="72">
        <v>175</v>
      </c>
      <c r="AI292" s="62">
        <f t="shared" si="95"/>
        <v>175</v>
      </c>
      <c r="AJ292" s="5">
        <v>43377</v>
      </c>
      <c r="AK292" s="70"/>
      <c r="AL292" s="70"/>
      <c r="AM292" s="70"/>
      <c r="AN292" s="70"/>
      <c r="AO292" s="70"/>
      <c r="AP292" s="70"/>
      <c r="AQ292" s="70"/>
      <c r="AR292" s="70"/>
      <c r="AS292" s="70"/>
    </row>
    <row r="293" spans="1:45" s="73" customFormat="1" ht="15.75" customHeight="1" x14ac:dyDescent="0.25">
      <c r="A293" s="65">
        <v>227</v>
      </c>
      <c r="B293" s="66"/>
      <c r="C293" s="67"/>
      <c r="D293" s="68"/>
      <c r="E293" s="69"/>
      <c r="F293" s="69"/>
      <c r="G293" s="15">
        <f t="shared" si="93"/>
        <v>175</v>
      </c>
      <c r="H293" s="80">
        <f t="shared" si="80"/>
        <v>16227</v>
      </c>
      <c r="I293" s="74"/>
      <c r="J293" s="70"/>
      <c r="K293" s="70"/>
      <c r="L293" s="59">
        <f t="shared" si="94"/>
        <v>-175</v>
      </c>
      <c r="M293" s="76"/>
      <c r="N293" s="71"/>
      <c r="O293" s="70"/>
      <c r="P293" s="70"/>
      <c r="Q293" s="70"/>
      <c r="R293" s="70"/>
      <c r="S293" s="70"/>
      <c r="T293" s="70"/>
      <c r="U293" s="70"/>
      <c r="V293" s="70"/>
      <c r="W293" s="72"/>
      <c r="X293" s="70"/>
      <c r="Y293" s="70"/>
      <c r="Z293" s="70"/>
      <c r="AA293" s="70"/>
      <c r="AB293" s="70"/>
      <c r="AC293" s="70"/>
      <c r="AD293" s="70"/>
      <c r="AE293" s="70"/>
      <c r="AF293" s="72"/>
      <c r="AG293" s="72"/>
      <c r="AH293" s="72">
        <v>175</v>
      </c>
      <c r="AI293" s="62">
        <f t="shared" si="95"/>
        <v>175</v>
      </c>
      <c r="AJ293" s="5">
        <v>43377</v>
      </c>
      <c r="AK293" s="70"/>
      <c r="AL293" s="70"/>
      <c r="AM293" s="70"/>
      <c r="AN293" s="70"/>
      <c r="AO293" s="70"/>
      <c r="AP293" s="70"/>
      <c r="AQ293" s="70"/>
      <c r="AR293" s="70"/>
      <c r="AS293" s="70"/>
    </row>
    <row r="294" spans="1:45" s="73" customFormat="1" ht="15.75" customHeight="1" x14ac:dyDescent="0.25">
      <c r="A294" s="65">
        <f t="shared" ref="A294" si="102">A292+1</f>
        <v>227</v>
      </c>
      <c r="B294" s="66"/>
      <c r="C294" s="67"/>
      <c r="D294" s="68"/>
      <c r="E294" s="69"/>
      <c r="F294" s="69"/>
      <c r="G294" s="15">
        <f t="shared" ref="G294:G295" si="103">AI294</f>
        <v>175</v>
      </c>
      <c r="H294" s="80">
        <f t="shared" si="80"/>
        <v>16227</v>
      </c>
      <c r="I294" s="74"/>
      <c r="J294" s="70"/>
      <c r="K294" s="70"/>
      <c r="L294" s="59">
        <f t="shared" ref="L294:L295" si="104">M294-G294</f>
        <v>-175</v>
      </c>
      <c r="M294" s="76"/>
      <c r="N294" s="71"/>
      <c r="O294" s="70"/>
      <c r="P294" s="70"/>
      <c r="Q294" s="70"/>
      <c r="R294" s="70"/>
      <c r="S294" s="70"/>
      <c r="T294" s="70"/>
      <c r="U294" s="70"/>
      <c r="V294" s="70"/>
      <c r="W294" s="72"/>
      <c r="X294" s="70"/>
      <c r="Y294" s="70"/>
      <c r="Z294" s="70"/>
      <c r="AA294" s="70"/>
      <c r="AB294" s="70"/>
      <c r="AC294" s="70"/>
      <c r="AD294" s="70"/>
      <c r="AE294" s="70"/>
      <c r="AF294" s="72"/>
      <c r="AG294" s="72"/>
      <c r="AH294" s="72">
        <v>175</v>
      </c>
      <c r="AI294" s="62">
        <f t="shared" ref="AI294:AI296" si="105">AF294+AG294+AH294</f>
        <v>175</v>
      </c>
      <c r="AJ294" s="5">
        <v>43377</v>
      </c>
      <c r="AK294" s="70"/>
      <c r="AL294" s="70"/>
      <c r="AM294" s="70"/>
      <c r="AN294" s="70"/>
      <c r="AO294" s="70"/>
      <c r="AP294" s="70"/>
      <c r="AQ294" s="70"/>
      <c r="AR294" s="70"/>
      <c r="AS294" s="70"/>
    </row>
    <row r="295" spans="1:45" s="73" customFormat="1" ht="15.75" customHeight="1" x14ac:dyDescent="0.25">
      <c r="A295" s="65">
        <f t="shared" ref="A295" si="106">A294+1</f>
        <v>228</v>
      </c>
      <c r="B295" s="66"/>
      <c r="C295" s="67"/>
      <c r="D295" s="68"/>
      <c r="E295" s="69"/>
      <c r="F295" s="69"/>
      <c r="G295" s="15">
        <f t="shared" si="103"/>
        <v>175</v>
      </c>
      <c r="H295" s="80">
        <f t="shared" si="80"/>
        <v>16228</v>
      </c>
      <c r="I295" s="74"/>
      <c r="J295" s="70"/>
      <c r="K295" s="70"/>
      <c r="L295" s="59">
        <f t="shared" si="104"/>
        <v>-175</v>
      </c>
      <c r="M295" s="76"/>
      <c r="N295" s="71"/>
      <c r="O295" s="70"/>
      <c r="P295" s="70"/>
      <c r="Q295" s="70"/>
      <c r="R295" s="70"/>
      <c r="S295" s="70"/>
      <c r="T295" s="70"/>
      <c r="U295" s="70"/>
      <c r="V295" s="70"/>
      <c r="W295" s="72"/>
      <c r="X295" s="70"/>
      <c r="Y295" s="70"/>
      <c r="Z295" s="70"/>
      <c r="AA295" s="70"/>
      <c r="AB295" s="70"/>
      <c r="AC295" s="70"/>
      <c r="AD295" s="70"/>
      <c r="AE295" s="70"/>
      <c r="AF295" s="72"/>
      <c r="AG295" s="72"/>
      <c r="AH295" s="72">
        <v>175</v>
      </c>
      <c r="AI295" s="62">
        <f t="shared" si="105"/>
        <v>175</v>
      </c>
      <c r="AJ295" s="5">
        <v>43377</v>
      </c>
      <c r="AK295" s="70"/>
      <c r="AL295" s="70"/>
      <c r="AM295" s="70"/>
      <c r="AN295" s="70"/>
      <c r="AO295" s="70"/>
      <c r="AP295" s="70"/>
      <c r="AQ295" s="70"/>
      <c r="AR295" s="70"/>
      <c r="AS295" s="70"/>
    </row>
    <row r="296" spans="1:45" s="73" customFormat="1" ht="15.75" customHeight="1" x14ac:dyDescent="0.25">
      <c r="A296" s="65">
        <v>228</v>
      </c>
      <c r="B296" s="66"/>
      <c r="C296" s="67"/>
      <c r="D296" s="68"/>
      <c r="E296" s="69"/>
      <c r="F296" s="69"/>
      <c r="G296" s="15">
        <f t="shared" ref="G296:G343" si="107">AI296</f>
        <v>175</v>
      </c>
      <c r="H296" s="80">
        <f t="shared" si="80"/>
        <v>16228</v>
      </c>
      <c r="I296" s="74"/>
      <c r="J296" s="70"/>
      <c r="K296" s="70"/>
      <c r="L296" s="59">
        <f t="shared" ref="L296:L343" si="108">M296-G296</f>
        <v>-175</v>
      </c>
      <c r="M296" s="76"/>
      <c r="N296" s="71"/>
      <c r="O296" s="70"/>
      <c r="P296" s="70"/>
      <c r="Q296" s="70"/>
      <c r="R296" s="70"/>
      <c r="S296" s="70"/>
      <c r="T296" s="70"/>
      <c r="U296" s="70"/>
      <c r="V296" s="70"/>
      <c r="W296" s="72"/>
      <c r="X296" s="70"/>
      <c r="Y296" s="70"/>
      <c r="Z296" s="70"/>
      <c r="AA296" s="70"/>
      <c r="AB296" s="70"/>
      <c r="AC296" s="70"/>
      <c r="AD296" s="70"/>
      <c r="AE296" s="70"/>
      <c r="AF296" s="72"/>
      <c r="AG296" s="72"/>
      <c r="AH296" s="72">
        <v>175</v>
      </c>
      <c r="AI296" s="62">
        <f t="shared" si="105"/>
        <v>175</v>
      </c>
      <c r="AJ296" s="5">
        <v>43377</v>
      </c>
      <c r="AK296" s="70"/>
      <c r="AL296" s="70"/>
      <c r="AM296" s="70"/>
      <c r="AN296" s="70"/>
      <c r="AO296" s="70"/>
      <c r="AP296" s="70"/>
      <c r="AQ296" s="70"/>
      <c r="AR296" s="70"/>
      <c r="AS296" s="70"/>
    </row>
    <row r="297" spans="1:45" s="73" customFormat="1" ht="15.75" customHeight="1" x14ac:dyDescent="0.25">
      <c r="A297" s="65">
        <v>229</v>
      </c>
      <c r="B297" s="66"/>
      <c r="C297" s="67"/>
      <c r="D297" s="68"/>
      <c r="E297" s="69"/>
      <c r="F297" s="69"/>
      <c r="G297" s="15">
        <f t="shared" si="107"/>
        <v>175</v>
      </c>
      <c r="H297" s="80">
        <f t="shared" si="80"/>
        <v>16229</v>
      </c>
      <c r="I297" s="74"/>
      <c r="J297" s="70"/>
      <c r="K297" s="70"/>
      <c r="L297" s="59">
        <f t="shared" si="108"/>
        <v>-175</v>
      </c>
      <c r="M297" s="76"/>
      <c r="N297" s="71"/>
      <c r="O297" s="70"/>
      <c r="P297" s="70"/>
      <c r="Q297" s="70"/>
      <c r="R297" s="70"/>
      <c r="S297" s="70"/>
      <c r="T297" s="70"/>
      <c r="U297" s="70"/>
      <c r="V297" s="70"/>
      <c r="W297" s="72"/>
      <c r="X297" s="70"/>
      <c r="Y297" s="70"/>
      <c r="Z297" s="70"/>
      <c r="AA297" s="70"/>
      <c r="AB297" s="70"/>
      <c r="AC297" s="70"/>
      <c r="AD297" s="70"/>
      <c r="AE297" s="70"/>
      <c r="AF297" s="72"/>
      <c r="AG297" s="72"/>
      <c r="AH297" s="72">
        <v>175</v>
      </c>
      <c r="AI297" s="62">
        <f t="shared" ref="AI297:AI345" si="109">AF297+AG297+AH297</f>
        <v>175</v>
      </c>
      <c r="AJ297" s="5">
        <v>43377</v>
      </c>
      <c r="AK297" s="70"/>
      <c r="AL297" s="70"/>
      <c r="AM297" s="70"/>
      <c r="AN297" s="70"/>
      <c r="AO297" s="70"/>
      <c r="AP297" s="70"/>
      <c r="AQ297" s="70"/>
      <c r="AR297" s="70"/>
      <c r="AS297" s="70"/>
    </row>
    <row r="298" spans="1:45" s="73" customFormat="1" ht="15.75" customHeight="1" x14ac:dyDescent="0.25">
      <c r="A298" s="65">
        <v>230</v>
      </c>
      <c r="B298" s="66"/>
      <c r="C298" s="67"/>
      <c r="D298" s="68"/>
      <c r="E298" s="69"/>
      <c r="F298" s="69"/>
      <c r="G298" s="15">
        <f t="shared" si="107"/>
        <v>175</v>
      </c>
      <c r="H298" s="80">
        <f t="shared" si="80"/>
        <v>16230</v>
      </c>
      <c r="I298" s="74"/>
      <c r="J298" s="70"/>
      <c r="K298" s="70"/>
      <c r="L298" s="59">
        <f t="shared" si="108"/>
        <v>-175</v>
      </c>
      <c r="M298" s="76"/>
      <c r="N298" s="71"/>
      <c r="O298" s="70"/>
      <c r="P298" s="70"/>
      <c r="Q298" s="70"/>
      <c r="R298" s="70"/>
      <c r="S298" s="70"/>
      <c r="T298" s="70"/>
      <c r="U298" s="70"/>
      <c r="V298" s="70"/>
      <c r="W298" s="72"/>
      <c r="X298" s="70"/>
      <c r="Y298" s="70"/>
      <c r="Z298" s="70"/>
      <c r="AA298" s="70"/>
      <c r="AB298" s="70"/>
      <c r="AC298" s="70"/>
      <c r="AD298" s="70"/>
      <c r="AE298" s="70"/>
      <c r="AF298" s="72"/>
      <c r="AG298" s="72"/>
      <c r="AH298" s="72">
        <v>175</v>
      </c>
      <c r="AI298" s="62">
        <f t="shared" si="109"/>
        <v>175</v>
      </c>
      <c r="AJ298" s="5">
        <v>43377</v>
      </c>
      <c r="AK298" s="70"/>
      <c r="AL298" s="70"/>
      <c r="AM298" s="70"/>
      <c r="AN298" s="70"/>
      <c r="AO298" s="70"/>
      <c r="AP298" s="70"/>
      <c r="AQ298" s="70"/>
      <c r="AR298" s="70"/>
      <c r="AS298" s="70"/>
    </row>
    <row r="299" spans="1:45" s="73" customFormat="1" ht="15.75" customHeight="1" x14ac:dyDescent="0.25">
      <c r="A299" s="65">
        <f t="shared" ref="A299" si="110">A297+1</f>
        <v>230</v>
      </c>
      <c r="B299" s="66"/>
      <c r="C299" s="67"/>
      <c r="D299" s="68"/>
      <c r="E299" s="69"/>
      <c r="F299" s="69"/>
      <c r="G299" s="15">
        <f t="shared" si="107"/>
        <v>175</v>
      </c>
      <c r="H299" s="80">
        <f t="shared" si="80"/>
        <v>16230</v>
      </c>
      <c r="I299" s="74"/>
      <c r="J299" s="70"/>
      <c r="K299" s="70"/>
      <c r="L299" s="59">
        <f t="shared" si="108"/>
        <v>-175</v>
      </c>
      <c r="M299" s="76"/>
      <c r="N299" s="71"/>
      <c r="O299" s="70"/>
      <c r="P299" s="70"/>
      <c r="Q299" s="70"/>
      <c r="R299" s="70"/>
      <c r="S299" s="70"/>
      <c r="T299" s="70"/>
      <c r="U299" s="70"/>
      <c r="V299" s="70"/>
      <c r="W299" s="72"/>
      <c r="X299" s="70"/>
      <c r="Y299" s="70"/>
      <c r="Z299" s="70"/>
      <c r="AA299" s="70"/>
      <c r="AB299" s="70"/>
      <c r="AC299" s="70"/>
      <c r="AD299" s="70"/>
      <c r="AE299" s="70"/>
      <c r="AF299" s="72"/>
      <c r="AG299" s="72"/>
      <c r="AH299" s="72">
        <v>175</v>
      </c>
      <c r="AI299" s="62">
        <f t="shared" si="109"/>
        <v>175</v>
      </c>
      <c r="AJ299" s="5">
        <v>43377</v>
      </c>
      <c r="AK299" s="70"/>
      <c r="AL299" s="70"/>
      <c r="AM299" s="70"/>
      <c r="AN299" s="70"/>
      <c r="AO299" s="70"/>
      <c r="AP299" s="70"/>
      <c r="AQ299" s="70"/>
      <c r="AR299" s="70"/>
      <c r="AS299" s="70"/>
    </row>
    <row r="300" spans="1:45" s="73" customFormat="1" ht="15.75" customHeight="1" x14ac:dyDescent="0.25">
      <c r="A300" s="65">
        <f t="shared" ref="A300" si="111">A299+1</f>
        <v>231</v>
      </c>
      <c r="B300" s="66"/>
      <c r="C300" s="67"/>
      <c r="D300" s="68"/>
      <c r="E300" s="69"/>
      <c r="F300" s="69"/>
      <c r="G300" s="15">
        <f t="shared" si="107"/>
        <v>175</v>
      </c>
      <c r="H300" s="80">
        <f t="shared" si="80"/>
        <v>16231</v>
      </c>
      <c r="I300" s="74"/>
      <c r="J300" s="70"/>
      <c r="K300" s="70"/>
      <c r="L300" s="59">
        <f t="shared" si="108"/>
        <v>-175</v>
      </c>
      <c r="M300" s="76"/>
      <c r="N300" s="71"/>
      <c r="O300" s="70"/>
      <c r="P300" s="70"/>
      <c r="Q300" s="70"/>
      <c r="R300" s="70"/>
      <c r="S300" s="70"/>
      <c r="T300" s="70"/>
      <c r="U300" s="70"/>
      <c r="V300" s="70"/>
      <c r="W300" s="72"/>
      <c r="X300" s="70"/>
      <c r="Y300" s="70"/>
      <c r="Z300" s="70"/>
      <c r="AA300" s="70"/>
      <c r="AB300" s="70"/>
      <c r="AC300" s="70"/>
      <c r="AD300" s="70"/>
      <c r="AE300" s="70"/>
      <c r="AF300" s="72"/>
      <c r="AG300" s="72"/>
      <c r="AH300" s="72">
        <v>175</v>
      </c>
      <c r="AI300" s="62">
        <f t="shared" si="109"/>
        <v>175</v>
      </c>
      <c r="AJ300" s="5">
        <v>43377</v>
      </c>
      <c r="AK300" s="70"/>
      <c r="AL300" s="70"/>
      <c r="AM300" s="70"/>
      <c r="AN300" s="70"/>
      <c r="AO300" s="70"/>
      <c r="AP300" s="70"/>
      <c r="AQ300" s="70"/>
      <c r="AR300" s="70"/>
      <c r="AS300" s="70"/>
    </row>
    <row r="301" spans="1:45" s="73" customFormat="1" ht="15.75" customHeight="1" x14ac:dyDescent="0.25">
      <c r="A301" s="65">
        <v>231</v>
      </c>
      <c r="B301" s="66"/>
      <c r="C301" s="67"/>
      <c r="D301" s="68"/>
      <c r="E301" s="69"/>
      <c r="F301" s="69"/>
      <c r="G301" s="15">
        <f t="shared" si="107"/>
        <v>175</v>
      </c>
      <c r="H301" s="80">
        <f t="shared" si="80"/>
        <v>16231</v>
      </c>
      <c r="I301" s="74"/>
      <c r="J301" s="70"/>
      <c r="K301" s="70"/>
      <c r="L301" s="59">
        <f t="shared" si="108"/>
        <v>-175</v>
      </c>
      <c r="M301" s="76"/>
      <c r="N301" s="71"/>
      <c r="O301" s="70"/>
      <c r="P301" s="70"/>
      <c r="Q301" s="70"/>
      <c r="R301" s="70"/>
      <c r="S301" s="70"/>
      <c r="T301" s="70"/>
      <c r="U301" s="70"/>
      <c r="V301" s="70"/>
      <c r="W301" s="72"/>
      <c r="X301" s="70"/>
      <c r="Y301" s="70"/>
      <c r="Z301" s="70"/>
      <c r="AA301" s="70"/>
      <c r="AB301" s="70"/>
      <c r="AC301" s="70"/>
      <c r="AD301" s="70"/>
      <c r="AE301" s="70"/>
      <c r="AF301" s="72"/>
      <c r="AG301" s="72"/>
      <c r="AH301" s="72">
        <v>175</v>
      </c>
      <c r="AI301" s="62">
        <f t="shared" si="109"/>
        <v>175</v>
      </c>
      <c r="AJ301" s="5">
        <v>43377</v>
      </c>
      <c r="AK301" s="70"/>
      <c r="AL301" s="70"/>
      <c r="AM301" s="70"/>
      <c r="AN301" s="70"/>
      <c r="AO301" s="70"/>
      <c r="AP301" s="70"/>
      <c r="AQ301" s="70"/>
      <c r="AR301" s="70"/>
      <c r="AS301" s="70"/>
    </row>
    <row r="302" spans="1:45" s="73" customFormat="1" ht="15.75" customHeight="1" x14ac:dyDescent="0.25">
      <c r="A302" s="65">
        <v>232</v>
      </c>
      <c r="B302" s="66"/>
      <c r="C302" s="67"/>
      <c r="D302" s="68"/>
      <c r="E302" s="69"/>
      <c r="F302" s="69"/>
      <c r="G302" s="15">
        <f t="shared" si="107"/>
        <v>175</v>
      </c>
      <c r="H302" s="80">
        <f t="shared" si="80"/>
        <v>16232</v>
      </c>
      <c r="I302" s="74"/>
      <c r="J302" s="70"/>
      <c r="K302" s="70"/>
      <c r="L302" s="59">
        <f t="shared" si="108"/>
        <v>-175</v>
      </c>
      <c r="M302" s="76"/>
      <c r="N302" s="71"/>
      <c r="O302" s="70"/>
      <c r="P302" s="70"/>
      <c r="Q302" s="70"/>
      <c r="R302" s="70"/>
      <c r="S302" s="70"/>
      <c r="T302" s="70"/>
      <c r="U302" s="70"/>
      <c r="V302" s="70"/>
      <c r="W302" s="72"/>
      <c r="X302" s="70"/>
      <c r="Y302" s="70"/>
      <c r="Z302" s="70"/>
      <c r="AA302" s="70"/>
      <c r="AB302" s="70"/>
      <c r="AC302" s="70"/>
      <c r="AD302" s="70"/>
      <c r="AE302" s="70"/>
      <c r="AF302" s="72"/>
      <c r="AG302" s="72"/>
      <c r="AH302" s="72">
        <v>175</v>
      </c>
      <c r="AI302" s="62">
        <f t="shared" si="109"/>
        <v>175</v>
      </c>
      <c r="AJ302" s="5">
        <v>43377</v>
      </c>
      <c r="AK302" s="70"/>
      <c r="AL302" s="70"/>
      <c r="AM302" s="70"/>
      <c r="AN302" s="70"/>
      <c r="AO302" s="70"/>
      <c r="AP302" s="70"/>
      <c r="AQ302" s="70"/>
      <c r="AR302" s="70"/>
      <c r="AS302" s="70"/>
    </row>
    <row r="303" spans="1:45" s="73" customFormat="1" ht="15.75" customHeight="1" x14ac:dyDescent="0.25">
      <c r="A303" s="65">
        <v>233</v>
      </c>
      <c r="B303" s="66"/>
      <c r="C303" s="67"/>
      <c r="D303" s="68"/>
      <c r="E303" s="69"/>
      <c r="F303" s="69"/>
      <c r="G303" s="15">
        <f t="shared" si="107"/>
        <v>175</v>
      </c>
      <c r="H303" s="80">
        <f t="shared" si="80"/>
        <v>16233</v>
      </c>
      <c r="I303" s="74"/>
      <c r="J303" s="70"/>
      <c r="K303" s="70"/>
      <c r="L303" s="59">
        <f t="shared" si="108"/>
        <v>-175</v>
      </c>
      <c r="M303" s="76"/>
      <c r="N303" s="71"/>
      <c r="O303" s="70"/>
      <c r="P303" s="70"/>
      <c r="Q303" s="70"/>
      <c r="R303" s="70"/>
      <c r="S303" s="70"/>
      <c r="T303" s="70"/>
      <c r="U303" s="70"/>
      <c r="V303" s="70"/>
      <c r="W303" s="72"/>
      <c r="X303" s="70"/>
      <c r="Y303" s="70"/>
      <c r="Z303" s="70"/>
      <c r="AA303" s="70"/>
      <c r="AB303" s="70"/>
      <c r="AC303" s="70"/>
      <c r="AD303" s="70"/>
      <c r="AE303" s="70"/>
      <c r="AF303" s="72"/>
      <c r="AG303" s="72"/>
      <c r="AH303" s="72">
        <v>175</v>
      </c>
      <c r="AI303" s="62">
        <f t="shared" si="109"/>
        <v>175</v>
      </c>
      <c r="AJ303" s="5">
        <v>43377</v>
      </c>
      <c r="AK303" s="70"/>
      <c r="AL303" s="70"/>
      <c r="AM303" s="70"/>
      <c r="AN303" s="70"/>
      <c r="AO303" s="70"/>
      <c r="AP303" s="70"/>
      <c r="AQ303" s="70"/>
      <c r="AR303" s="70"/>
      <c r="AS303" s="70"/>
    </row>
    <row r="304" spans="1:45" s="73" customFormat="1" ht="15.75" customHeight="1" x14ac:dyDescent="0.25">
      <c r="A304" s="65">
        <f t="shared" ref="A304" si="112">A302+1</f>
        <v>233</v>
      </c>
      <c r="B304" s="66"/>
      <c r="C304" s="67"/>
      <c r="D304" s="68"/>
      <c r="E304" s="69"/>
      <c r="F304" s="69"/>
      <c r="G304" s="15">
        <f t="shared" si="107"/>
        <v>175</v>
      </c>
      <c r="H304" s="80">
        <f t="shared" si="80"/>
        <v>16233</v>
      </c>
      <c r="I304" s="74"/>
      <c r="J304" s="70"/>
      <c r="K304" s="70"/>
      <c r="L304" s="59">
        <f t="shared" si="108"/>
        <v>-175</v>
      </c>
      <c r="M304" s="76"/>
      <c r="N304" s="71"/>
      <c r="O304" s="70"/>
      <c r="P304" s="70"/>
      <c r="Q304" s="70"/>
      <c r="R304" s="70"/>
      <c r="S304" s="70"/>
      <c r="T304" s="70"/>
      <c r="U304" s="70"/>
      <c r="V304" s="70"/>
      <c r="W304" s="72"/>
      <c r="X304" s="70"/>
      <c r="Y304" s="70"/>
      <c r="Z304" s="70"/>
      <c r="AA304" s="70"/>
      <c r="AB304" s="70"/>
      <c r="AC304" s="70"/>
      <c r="AD304" s="70"/>
      <c r="AE304" s="70"/>
      <c r="AF304" s="72"/>
      <c r="AG304" s="72"/>
      <c r="AH304" s="72">
        <v>175</v>
      </c>
      <c r="AI304" s="62">
        <f t="shared" si="109"/>
        <v>175</v>
      </c>
      <c r="AJ304" s="5">
        <v>43377</v>
      </c>
      <c r="AK304" s="70"/>
      <c r="AL304" s="70"/>
      <c r="AM304" s="70"/>
      <c r="AN304" s="70"/>
      <c r="AO304" s="70"/>
      <c r="AP304" s="70"/>
      <c r="AQ304" s="70"/>
      <c r="AR304" s="70"/>
      <c r="AS304" s="70"/>
    </row>
    <row r="305" spans="1:45" s="73" customFormat="1" ht="15.75" customHeight="1" x14ac:dyDescent="0.25">
      <c r="A305" s="65">
        <f t="shared" ref="A305" si="113">A304+1</f>
        <v>234</v>
      </c>
      <c r="B305" s="66"/>
      <c r="C305" s="67"/>
      <c r="D305" s="68"/>
      <c r="E305" s="69"/>
      <c r="F305" s="69"/>
      <c r="G305" s="15">
        <f t="shared" si="107"/>
        <v>175</v>
      </c>
      <c r="H305" s="80">
        <f t="shared" si="80"/>
        <v>16234</v>
      </c>
      <c r="I305" s="74"/>
      <c r="J305" s="70"/>
      <c r="K305" s="70"/>
      <c r="L305" s="59">
        <f t="shared" si="108"/>
        <v>-175</v>
      </c>
      <c r="M305" s="76"/>
      <c r="N305" s="71"/>
      <c r="O305" s="70"/>
      <c r="P305" s="70"/>
      <c r="Q305" s="70"/>
      <c r="R305" s="70"/>
      <c r="S305" s="70"/>
      <c r="T305" s="70"/>
      <c r="U305" s="70"/>
      <c r="V305" s="70"/>
      <c r="W305" s="72"/>
      <c r="X305" s="70"/>
      <c r="Y305" s="70"/>
      <c r="Z305" s="70"/>
      <c r="AA305" s="70"/>
      <c r="AB305" s="70"/>
      <c r="AC305" s="70"/>
      <c r="AD305" s="70"/>
      <c r="AE305" s="70"/>
      <c r="AF305" s="72"/>
      <c r="AG305" s="72"/>
      <c r="AH305" s="72">
        <v>175</v>
      </c>
      <c r="AI305" s="62">
        <f t="shared" si="109"/>
        <v>175</v>
      </c>
      <c r="AJ305" s="5">
        <v>43377</v>
      </c>
      <c r="AK305" s="70"/>
      <c r="AL305" s="70"/>
      <c r="AM305" s="70"/>
      <c r="AN305" s="70"/>
      <c r="AO305" s="70"/>
      <c r="AP305" s="70"/>
      <c r="AQ305" s="70"/>
      <c r="AR305" s="70"/>
      <c r="AS305" s="70"/>
    </row>
    <row r="306" spans="1:45" s="73" customFormat="1" ht="15.75" customHeight="1" x14ac:dyDescent="0.25">
      <c r="A306" s="65">
        <v>234</v>
      </c>
      <c r="B306" s="66"/>
      <c r="C306" s="67"/>
      <c r="D306" s="68"/>
      <c r="E306" s="69"/>
      <c r="F306" s="69"/>
      <c r="G306" s="15">
        <f t="shared" si="107"/>
        <v>175</v>
      </c>
      <c r="H306" s="80">
        <f t="shared" si="80"/>
        <v>16234</v>
      </c>
      <c r="I306" s="74"/>
      <c r="J306" s="70"/>
      <c r="K306" s="70"/>
      <c r="L306" s="59">
        <f t="shared" si="108"/>
        <v>-175</v>
      </c>
      <c r="M306" s="76"/>
      <c r="N306" s="71"/>
      <c r="O306" s="70"/>
      <c r="P306" s="70"/>
      <c r="Q306" s="70"/>
      <c r="R306" s="70"/>
      <c r="S306" s="70"/>
      <c r="T306" s="70"/>
      <c r="U306" s="70"/>
      <c r="V306" s="70"/>
      <c r="W306" s="72"/>
      <c r="X306" s="70"/>
      <c r="Y306" s="70"/>
      <c r="Z306" s="70"/>
      <c r="AA306" s="70"/>
      <c r="AB306" s="70"/>
      <c r="AC306" s="70"/>
      <c r="AD306" s="70"/>
      <c r="AE306" s="70"/>
      <c r="AF306" s="72"/>
      <c r="AG306" s="72"/>
      <c r="AH306" s="72">
        <v>175</v>
      </c>
      <c r="AI306" s="62">
        <f t="shared" si="109"/>
        <v>175</v>
      </c>
      <c r="AJ306" s="5">
        <v>43377</v>
      </c>
      <c r="AK306" s="70"/>
      <c r="AL306" s="70"/>
      <c r="AM306" s="70"/>
      <c r="AN306" s="70"/>
      <c r="AO306" s="70"/>
      <c r="AP306" s="70"/>
      <c r="AQ306" s="70"/>
      <c r="AR306" s="70"/>
      <c r="AS306" s="70"/>
    </row>
    <row r="307" spans="1:45" s="73" customFormat="1" ht="15.75" customHeight="1" x14ac:dyDescent="0.25">
      <c r="A307" s="65">
        <v>235</v>
      </c>
      <c r="B307" s="66"/>
      <c r="C307" s="67"/>
      <c r="D307" s="68"/>
      <c r="E307" s="69"/>
      <c r="F307" s="69"/>
      <c r="G307" s="15">
        <f t="shared" si="107"/>
        <v>175</v>
      </c>
      <c r="H307" s="80">
        <f t="shared" si="80"/>
        <v>16235</v>
      </c>
      <c r="I307" s="74"/>
      <c r="J307" s="70"/>
      <c r="K307" s="70"/>
      <c r="L307" s="59">
        <f t="shared" si="108"/>
        <v>-175</v>
      </c>
      <c r="M307" s="76"/>
      <c r="N307" s="71"/>
      <c r="O307" s="70"/>
      <c r="P307" s="70"/>
      <c r="Q307" s="70"/>
      <c r="R307" s="70"/>
      <c r="S307" s="70"/>
      <c r="T307" s="70"/>
      <c r="U307" s="70"/>
      <c r="V307" s="70"/>
      <c r="W307" s="72"/>
      <c r="X307" s="70"/>
      <c r="Y307" s="70"/>
      <c r="Z307" s="70"/>
      <c r="AA307" s="70"/>
      <c r="AB307" s="70"/>
      <c r="AC307" s="70"/>
      <c r="AD307" s="70"/>
      <c r="AE307" s="70"/>
      <c r="AF307" s="72"/>
      <c r="AG307" s="72"/>
      <c r="AH307" s="72">
        <v>175</v>
      </c>
      <c r="AI307" s="62">
        <f t="shared" si="109"/>
        <v>175</v>
      </c>
      <c r="AJ307" s="5">
        <v>43377</v>
      </c>
      <c r="AK307" s="70"/>
      <c r="AL307" s="70"/>
      <c r="AM307" s="70"/>
      <c r="AN307" s="70"/>
      <c r="AO307" s="70"/>
      <c r="AP307" s="70"/>
      <c r="AQ307" s="70"/>
      <c r="AR307" s="70"/>
      <c r="AS307" s="70"/>
    </row>
    <row r="308" spans="1:45" s="73" customFormat="1" ht="15.75" customHeight="1" x14ac:dyDescent="0.25">
      <c r="A308" s="65">
        <v>236</v>
      </c>
      <c r="B308" s="66"/>
      <c r="C308" s="67"/>
      <c r="D308" s="68"/>
      <c r="E308" s="69"/>
      <c r="F308" s="69"/>
      <c r="G308" s="15">
        <f t="shared" si="107"/>
        <v>175</v>
      </c>
      <c r="H308" s="80">
        <f t="shared" si="80"/>
        <v>16236</v>
      </c>
      <c r="I308" s="74"/>
      <c r="J308" s="70"/>
      <c r="K308" s="70"/>
      <c r="L308" s="59">
        <f t="shared" si="108"/>
        <v>-175</v>
      </c>
      <c r="M308" s="76"/>
      <c r="N308" s="71"/>
      <c r="O308" s="70"/>
      <c r="P308" s="70"/>
      <c r="Q308" s="70"/>
      <c r="R308" s="70"/>
      <c r="S308" s="70"/>
      <c r="T308" s="70"/>
      <c r="U308" s="70"/>
      <c r="V308" s="70"/>
      <c r="W308" s="72"/>
      <c r="X308" s="70"/>
      <c r="Y308" s="70"/>
      <c r="Z308" s="70"/>
      <c r="AA308" s="70"/>
      <c r="AB308" s="70"/>
      <c r="AC308" s="70"/>
      <c r="AD308" s="70"/>
      <c r="AE308" s="70"/>
      <c r="AF308" s="72"/>
      <c r="AG308" s="72"/>
      <c r="AH308" s="72">
        <v>175</v>
      </c>
      <c r="AI308" s="62">
        <f t="shared" si="109"/>
        <v>175</v>
      </c>
      <c r="AJ308" s="5">
        <v>43377</v>
      </c>
      <c r="AK308" s="70"/>
      <c r="AL308" s="70"/>
      <c r="AM308" s="70"/>
      <c r="AN308" s="70"/>
      <c r="AO308" s="70"/>
      <c r="AP308" s="70"/>
      <c r="AQ308" s="70"/>
      <c r="AR308" s="70"/>
      <c r="AS308" s="70"/>
    </row>
    <row r="309" spans="1:45" s="73" customFormat="1" ht="15.75" customHeight="1" x14ac:dyDescent="0.25">
      <c r="A309" s="65">
        <f t="shared" ref="A309" si="114">A307+1</f>
        <v>236</v>
      </c>
      <c r="B309" s="66"/>
      <c r="C309" s="67"/>
      <c r="D309" s="68"/>
      <c r="E309" s="69"/>
      <c r="F309" s="69"/>
      <c r="G309" s="15">
        <f t="shared" si="107"/>
        <v>175</v>
      </c>
      <c r="H309" s="80">
        <f t="shared" si="80"/>
        <v>16236</v>
      </c>
      <c r="I309" s="74"/>
      <c r="J309" s="70"/>
      <c r="K309" s="70"/>
      <c r="L309" s="59">
        <f t="shared" si="108"/>
        <v>-175</v>
      </c>
      <c r="M309" s="76"/>
      <c r="N309" s="71"/>
      <c r="O309" s="70"/>
      <c r="P309" s="70"/>
      <c r="Q309" s="70"/>
      <c r="R309" s="70"/>
      <c r="S309" s="70"/>
      <c r="T309" s="70"/>
      <c r="U309" s="70"/>
      <c r="V309" s="70"/>
      <c r="W309" s="72"/>
      <c r="X309" s="70"/>
      <c r="Y309" s="70"/>
      <c r="Z309" s="70"/>
      <c r="AA309" s="70"/>
      <c r="AB309" s="70"/>
      <c r="AC309" s="70"/>
      <c r="AD309" s="70"/>
      <c r="AE309" s="70"/>
      <c r="AF309" s="72"/>
      <c r="AG309" s="72"/>
      <c r="AH309" s="72">
        <v>175</v>
      </c>
      <c r="AI309" s="62">
        <f t="shared" si="109"/>
        <v>175</v>
      </c>
      <c r="AJ309" s="5">
        <v>43377</v>
      </c>
      <c r="AK309" s="70"/>
      <c r="AL309" s="70"/>
      <c r="AM309" s="70"/>
      <c r="AN309" s="70"/>
      <c r="AO309" s="70"/>
      <c r="AP309" s="70"/>
      <c r="AQ309" s="70"/>
      <c r="AR309" s="70"/>
      <c r="AS309" s="70"/>
    </row>
    <row r="310" spans="1:45" s="73" customFormat="1" ht="15.75" customHeight="1" x14ac:dyDescent="0.25">
      <c r="A310" s="65">
        <f t="shared" ref="A310" si="115">A309+1</f>
        <v>237</v>
      </c>
      <c r="B310" s="66"/>
      <c r="C310" s="67"/>
      <c r="D310" s="68"/>
      <c r="E310" s="69"/>
      <c r="F310" s="69"/>
      <c r="G310" s="15">
        <f t="shared" si="107"/>
        <v>175</v>
      </c>
      <c r="H310" s="80">
        <f t="shared" si="80"/>
        <v>16237</v>
      </c>
      <c r="I310" s="74"/>
      <c r="J310" s="70"/>
      <c r="K310" s="70"/>
      <c r="L310" s="59">
        <f t="shared" si="108"/>
        <v>-175</v>
      </c>
      <c r="M310" s="76"/>
      <c r="N310" s="71"/>
      <c r="O310" s="70"/>
      <c r="P310" s="70"/>
      <c r="Q310" s="70"/>
      <c r="R310" s="70"/>
      <c r="S310" s="70"/>
      <c r="T310" s="70"/>
      <c r="U310" s="70"/>
      <c r="V310" s="70"/>
      <c r="W310" s="72"/>
      <c r="X310" s="70"/>
      <c r="Y310" s="70"/>
      <c r="Z310" s="70"/>
      <c r="AA310" s="70"/>
      <c r="AB310" s="70"/>
      <c r="AC310" s="70"/>
      <c r="AD310" s="70"/>
      <c r="AE310" s="70"/>
      <c r="AF310" s="72"/>
      <c r="AG310" s="72"/>
      <c r="AH310" s="72">
        <v>175</v>
      </c>
      <c r="AI310" s="62">
        <f t="shared" si="109"/>
        <v>175</v>
      </c>
      <c r="AJ310" s="5">
        <v>43377</v>
      </c>
      <c r="AK310" s="70"/>
      <c r="AL310" s="70"/>
      <c r="AM310" s="70"/>
      <c r="AN310" s="70"/>
      <c r="AO310" s="70"/>
      <c r="AP310" s="70"/>
      <c r="AQ310" s="70"/>
      <c r="AR310" s="70"/>
      <c r="AS310" s="70"/>
    </row>
    <row r="311" spans="1:45" s="73" customFormat="1" ht="15.75" customHeight="1" x14ac:dyDescent="0.25">
      <c r="A311" s="65">
        <v>237</v>
      </c>
      <c r="B311" s="66"/>
      <c r="C311" s="67"/>
      <c r="D311" s="68"/>
      <c r="E311" s="69"/>
      <c r="F311" s="69"/>
      <c r="G311" s="15">
        <f t="shared" si="107"/>
        <v>175</v>
      </c>
      <c r="H311" s="80">
        <f t="shared" si="80"/>
        <v>16237</v>
      </c>
      <c r="I311" s="74"/>
      <c r="J311" s="70"/>
      <c r="K311" s="70"/>
      <c r="L311" s="59">
        <f t="shared" si="108"/>
        <v>-175</v>
      </c>
      <c r="M311" s="76"/>
      <c r="N311" s="71"/>
      <c r="O311" s="70"/>
      <c r="P311" s="70"/>
      <c r="Q311" s="70"/>
      <c r="R311" s="70"/>
      <c r="S311" s="70"/>
      <c r="T311" s="70"/>
      <c r="U311" s="70"/>
      <c r="V311" s="70"/>
      <c r="W311" s="72"/>
      <c r="X311" s="70"/>
      <c r="Y311" s="70"/>
      <c r="Z311" s="70"/>
      <c r="AA311" s="70"/>
      <c r="AB311" s="70"/>
      <c r="AC311" s="70"/>
      <c r="AD311" s="70"/>
      <c r="AE311" s="70"/>
      <c r="AF311" s="72"/>
      <c r="AG311" s="72"/>
      <c r="AH311" s="72">
        <v>175</v>
      </c>
      <c r="AI311" s="62">
        <f t="shared" si="109"/>
        <v>175</v>
      </c>
      <c r="AJ311" s="5">
        <v>43377</v>
      </c>
      <c r="AK311" s="70"/>
      <c r="AL311" s="70"/>
      <c r="AM311" s="70"/>
      <c r="AN311" s="70"/>
      <c r="AO311" s="70"/>
      <c r="AP311" s="70"/>
      <c r="AQ311" s="70"/>
      <c r="AR311" s="70"/>
      <c r="AS311" s="70"/>
    </row>
    <row r="312" spans="1:45" s="73" customFormat="1" ht="15.75" customHeight="1" x14ac:dyDescent="0.25">
      <c r="A312" s="65">
        <v>238</v>
      </c>
      <c r="B312" s="66"/>
      <c r="C312" s="67"/>
      <c r="D312" s="68"/>
      <c r="E312" s="69"/>
      <c r="F312" s="69"/>
      <c r="G312" s="15">
        <f t="shared" si="107"/>
        <v>175</v>
      </c>
      <c r="H312" s="80">
        <f t="shared" si="80"/>
        <v>16238</v>
      </c>
      <c r="I312" s="74"/>
      <c r="J312" s="70"/>
      <c r="K312" s="70"/>
      <c r="L312" s="59">
        <f t="shared" si="108"/>
        <v>-175</v>
      </c>
      <c r="M312" s="76"/>
      <c r="N312" s="71"/>
      <c r="O312" s="70"/>
      <c r="P312" s="70"/>
      <c r="Q312" s="70"/>
      <c r="R312" s="70"/>
      <c r="S312" s="70"/>
      <c r="T312" s="70"/>
      <c r="U312" s="70"/>
      <c r="V312" s="70"/>
      <c r="W312" s="72"/>
      <c r="X312" s="70"/>
      <c r="Y312" s="70"/>
      <c r="Z312" s="70"/>
      <c r="AA312" s="70"/>
      <c r="AB312" s="70"/>
      <c r="AC312" s="70"/>
      <c r="AD312" s="70"/>
      <c r="AE312" s="70"/>
      <c r="AF312" s="72"/>
      <c r="AG312" s="72"/>
      <c r="AH312" s="72">
        <v>175</v>
      </c>
      <c r="AI312" s="62">
        <f t="shared" si="109"/>
        <v>175</v>
      </c>
      <c r="AJ312" s="5">
        <v>43377</v>
      </c>
      <c r="AK312" s="70"/>
      <c r="AL312" s="70"/>
      <c r="AM312" s="70"/>
      <c r="AN312" s="70"/>
      <c r="AO312" s="70"/>
      <c r="AP312" s="70"/>
      <c r="AQ312" s="70"/>
      <c r="AR312" s="70"/>
      <c r="AS312" s="70"/>
    </row>
    <row r="313" spans="1:45" s="73" customFormat="1" ht="15.75" customHeight="1" x14ac:dyDescent="0.25">
      <c r="A313" s="65">
        <v>239</v>
      </c>
      <c r="B313" s="66"/>
      <c r="C313" s="67"/>
      <c r="D313" s="68"/>
      <c r="E313" s="69"/>
      <c r="F313" s="69"/>
      <c r="G313" s="15">
        <f t="shared" si="107"/>
        <v>175</v>
      </c>
      <c r="H313" s="80">
        <f t="shared" ref="H313:H376" si="116">16000+A313</f>
        <v>16239</v>
      </c>
      <c r="I313" s="74"/>
      <c r="J313" s="70"/>
      <c r="K313" s="70"/>
      <c r="L313" s="59">
        <f t="shared" si="108"/>
        <v>-175</v>
      </c>
      <c r="M313" s="76"/>
      <c r="N313" s="71"/>
      <c r="O313" s="70"/>
      <c r="P313" s="70"/>
      <c r="Q313" s="70"/>
      <c r="R313" s="70"/>
      <c r="S313" s="70"/>
      <c r="T313" s="70"/>
      <c r="U313" s="70"/>
      <c r="V313" s="70"/>
      <c r="W313" s="72"/>
      <c r="X313" s="70"/>
      <c r="Y313" s="70"/>
      <c r="Z313" s="70"/>
      <c r="AA313" s="70"/>
      <c r="AB313" s="70"/>
      <c r="AC313" s="70"/>
      <c r="AD313" s="70"/>
      <c r="AE313" s="70"/>
      <c r="AF313" s="72"/>
      <c r="AG313" s="72"/>
      <c r="AH313" s="72">
        <v>175</v>
      </c>
      <c r="AI313" s="62">
        <f t="shared" si="109"/>
        <v>175</v>
      </c>
      <c r="AJ313" s="5">
        <v>43377</v>
      </c>
      <c r="AK313" s="70"/>
      <c r="AL313" s="70"/>
      <c r="AM313" s="70"/>
      <c r="AN313" s="70"/>
      <c r="AO313" s="70"/>
      <c r="AP313" s="70"/>
      <c r="AQ313" s="70"/>
      <c r="AR313" s="70"/>
      <c r="AS313" s="70"/>
    </row>
    <row r="314" spans="1:45" s="73" customFormat="1" ht="15.75" customHeight="1" x14ac:dyDescent="0.25">
      <c r="A314" s="65">
        <f t="shared" ref="A314" si="117">A312+1</f>
        <v>239</v>
      </c>
      <c r="B314" s="66"/>
      <c r="C314" s="67"/>
      <c r="D314" s="68"/>
      <c r="E314" s="69"/>
      <c r="F314" s="69"/>
      <c r="G314" s="15">
        <f t="shared" si="107"/>
        <v>175</v>
      </c>
      <c r="H314" s="80">
        <f t="shared" si="116"/>
        <v>16239</v>
      </c>
      <c r="I314" s="74"/>
      <c r="J314" s="70"/>
      <c r="K314" s="70"/>
      <c r="L314" s="59">
        <f t="shared" si="108"/>
        <v>-175</v>
      </c>
      <c r="M314" s="76"/>
      <c r="N314" s="71"/>
      <c r="O314" s="70"/>
      <c r="P314" s="70"/>
      <c r="Q314" s="70"/>
      <c r="R314" s="70"/>
      <c r="S314" s="70"/>
      <c r="T314" s="70"/>
      <c r="U314" s="70"/>
      <c r="V314" s="70"/>
      <c r="W314" s="72"/>
      <c r="X314" s="70"/>
      <c r="Y314" s="70"/>
      <c r="Z314" s="70"/>
      <c r="AA314" s="70"/>
      <c r="AB314" s="70"/>
      <c r="AC314" s="70"/>
      <c r="AD314" s="70"/>
      <c r="AE314" s="70"/>
      <c r="AF314" s="72"/>
      <c r="AG314" s="72"/>
      <c r="AH314" s="72">
        <v>175</v>
      </c>
      <c r="AI314" s="62">
        <f t="shared" si="109"/>
        <v>175</v>
      </c>
      <c r="AJ314" s="5">
        <v>43377</v>
      </c>
      <c r="AK314" s="70"/>
      <c r="AL314" s="70"/>
      <c r="AM314" s="70"/>
      <c r="AN314" s="70"/>
      <c r="AO314" s="70"/>
      <c r="AP314" s="70"/>
      <c r="AQ314" s="70"/>
      <c r="AR314" s="70"/>
      <c r="AS314" s="70"/>
    </row>
    <row r="315" spans="1:45" s="73" customFormat="1" ht="15.75" customHeight="1" x14ac:dyDescent="0.25">
      <c r="A315" s="65">
        <f t="shared" ref="A315" si="118">A314+1</f>
        <v>240</v>
      </c>
      <c r="B315" s="66"/>
      <c r="C315" s="67"/>
      <c r="D315" s="68"/>
      <c r="E315" s="69"/>
      <c r="F315" s="69"/>
      <c r="G315" s="15">
        <f t="shared" si="107"/>
        <v>175</v>
      </c>
      <c r="H315" s="80">
        <f t="shared" si="116"/>
        <v>16240</v>
      </c>
      <c r="I315" s="74"/>
      <c r="J315" s="70"/>
      <c r="K315" s="70"/>
      <c r="L315" s="59">
        <f t="shared" si="108"/>
        <v>-175</v>
      </c>
      <c r="M315" s="76"/>
      <c r="N315" s="71"/>
      <c r="O315" s="70"/>
      <c r="P315" s="70"/>
      <c r="Q315" s="70"/>
      <c r="R315" s="70"/>
      <c r="S315" s="70"/>
      <c r="T315" s="70"/>
      <c r="U315" s="70"/>
      <c r="V315" s="70"/>
      <c r="W315" s="72"/>
      <c r="X315" s="70"/>
      <c r="Y315" s="70"/>
      <c r="Z315" s="70"/>
      <c r="AA315" s="70"/>
      <c r="AB315" s="70"/>
      <c r="AC315" s="70"/>
      <c r="AD315" s="70"/>
      <c r="AE315" s="70"/>
      <c r="AF315" s="72"/>
      <c r="AG315" s="72"/>
      <c r="AH315" s="72">
        <v>175</v>
      </c>
      <c r="AI315" s="62">
        <f t="shared" si="109"/>
        <v>175</v>
      </c>
      <c r="AJ315" s="5">
        <v>43377</v>
      </c>
      <c r="AK315" s="70"/>
      <c r="AL315" s="70"/>
      <c r="AM315" s="70"/>
      <c r="AN315" s="70"/>
      <c r="AO315" s="70"/>
      <c r="AP315" s="70"/>
      <c r="AQ315" s="70"/>
      <c r="AR315" s="70"/>
      <c r="AS315" s="70"/>
    </row>
    <row r="316" spans="1:45" s="73" customFormat="1" ht="15.75" customHeight="1" x14ac:dyDescent="0.25">
      <c r="A316" s="65">
        <v>240</v>
      </c>
      <c r="B316" s="66"/>
      <c r="C316" s="67"/>
      <c r="D316" s="68"/>
      <c r="E316" s="69"/>
      <c r="F316" s="69"/>
      <c r="G316" s="15">
        <f t="shared" si="107"/>
        <v>175</v>
      </c>
      <c r="H316" s="80">
        <f t="shared" si="116"/>
        <v>16240</v>
      </c>
      <c r="I316" s="74"/>
      <c r="J316" s="70"/>
      <c r="K316" s="70"/>
      <c r="L316" s="59">
        <f t="shared" si="108"/>
        <v>-175</v>
      </c>
      <c r="M316" s="76"/>
      <c r="N316" s="71"/>
      <c r="O316" s="70"/>
      <c r="P316" s="70"/>
      <c r="Q316" s="70"/>
      <c r="R316" s="70"/>
      <c r="S316" s="70"/>
      <c r="T316" s="70"/>
      <c r="U316" s="70"/>
      <c r="V316" s="70"/>
      <c r="W316" s="72"/>
      <c r="X316" s="70"/>
      <c r="Y316" s="70"/>
      <c r="Z316" s="70"/>
      <c r="AA316" s="70"/>
      <c r="AB316" s="70"/>
      <c r="AC316" s="70"/>
      <c r="AD316" s="70"/>
      <c r="AE316" s="70"/>
      <c r="AF316" s="72"/>
      <c r="AG316" s="72"/>
      <c r="AH316" s="72">
        <v>175</v>
      </c>
      <c r="AI316" s="62">
        <f t="shared" si="109"/>
        <v>175</v>
      </c>
      <c r="AJ316" s="5">
        <v>43377</v>
      </c>
      <c r="AK316" s="70"/>
      <c r="AL316" s="70"/>
      <c r="AM316" s="70"/>
      <c r="AN316" s="70"/>
      <c r="AO316" s="70"/>
      <c r="AP316" s="70"/>
      <c r="AQ316" s="70"/>
      <c r="AR316" s="70"/>
      <c r="AS316" s="70"/>
    </row>
    <row r="317" spans="1:45" s="73" customFormat="1" ht="15.75" customHeight="1" x14ac:dyDescent="0.25">
      <c r="A317" s="65">
        <v>241</v>
      </c>
      <c r="B317" s="66"/>
      <c r="C317" s="67"/>
      <c r="D317" s="68"/>
      <c r="E317" s="69"/>
      <c r="F317" s="69"/>
      <c r="G317" s="15">
        <f t="shared" si="107"/>
        <v>175</v>
      </c>
      <c r="H317" s="80">
        <f t="shared" si="116"/>
        <v>16241</v>
      </c>
      <c r="I317" s="74"/>
      <c r="J317" s="70"/>
      <c r="K317" s="70"/>
      <c r="L317" s="59">
        <f t="shared" si="108"/>
        <v>-175</v>
      </c>
      <c r="M317" s="76"/>
      <c r="N317" s="71"/>
      <c r="O317" s="70"/>
      <c r="P317" s="70"/>
      <c r="Q317" s="70"/>
      <c r="R317" s="70"/>
      <c r="S317" s="70"/>
      <c r="T317" s="70"/>
      <c r="U317" s="70"/>
      <c r="V317" s="70"/>
      <c r="W317" s="72"/>
      <c r="X317" s="70"/>
      <c r="Y317" s="70"/>
      <c r="Z317" s="70"/>
      <c r="AA317" s="70"/>
      <c r="AB317" s="70"/>
      <c r="AC317" s="70"/>
      <c r="AD317" s="70"/>
      <c r="AE317" s="70"/>
      <c r="AF317" s="72"/>
      <c r="AG317" s="72"/>
      <c r="AH317" s="72">
        <v>175</v>
      </c>
      <c r="AI317" s="62">
        <f t="shared" si="109"/>
        <v>175</v>
      </c>
      <c r="AJ317" s="5">
        <v>43377</v>
      </c>
      <c r="AK317" s="70"/>
      <c r="AL317" s="70"/>
      <c r="AM317" s="70"/>
      <c r="AN317" s="70"/>
      <c r="AO317" s="70"/>
      <c r="AP317" s="70"/>
      <c r="AQ317" s="70"/>
      <c r="AR317" s="70"/>
      <c r="AS317" s="70"/>
    </row>
    <row r="318" spans="1:45" s="73" customFormat="1" ht="15.75" customHeight="1" x14ac:dyDescent="0.25">
      <c r="A318" s="65">
        <v>242</v>
      </c>
      <c r="B318" s="66"/>
      <c r="C318" s="67"/>
      <c r="D318" s="68"/>
      <c r="E318" s="69"/>
      <c r="F318" s="69"/>
      <c r="G318" s="15">
        <f t="shared" si="107"/>
        <v>175</v>
      </c>
      <c r="H318" s="80">
        <f t="shared" si="116"/>
        <v>16242</v>
      </c>
      <c r="I318" s="74"/>
      <c r="J318" s="70"/>
      <c r="K318" s="70"/>
      <c r="L318" s="59">
        <f t="shared" si="108"/>
        <v>-175</v>
      </c>
      <c r="M318" s="76"/>
      <c r="N318" s="71"/>
      <c r="O318" s="70"/>
      <c r="P318" s="70"/>
      <c r="Q318" s="70"/>
      <c r="R318" s="70"/>
      <c r="S318" s="70"/>
      <c r="T318" s="70"/>
      <c r="U318" s="70"/>
      <c r="V318" s="70"/>
      <c r="W318" s="72"/>
      <c r="X318" s="70"/>
      <c r="Y318" s="70"/>
      <c r="Z318" s="70"/>
      <c r="AA318" s="70"/>
      <c r="AB318" s="70"/>
      <c r="AC318" s="70"/>
      <c r="AD318" s="70"/>
      <c r="AE318" s="70"/>
      <c r="AF318" s="72"/>
      <c r="AG318" s="72"/>
      <c r="AH318" s="72">
        <v>175</v>
      </c>
      <c r="AI318" s="62">
        <f t="shared" si="109"/>
        <v>175</v>
      </c>
      <c r="AJ318" s="5">
        <v>43377</v>
      </c>
      <c r="AK318" s="70"/>
      <c r="AL318" s="70"/>
      <c r="AM318" s="70"/>
      <c r="AN318" s="70"/>
      <c r="AO318" s="70"/>
      <c r="AP318" s="70"/>
      <c r="AQ318" s="70"/>
      <c r="AR318" s="70"/>
      <c r="AS318" s="70"/>
    </row>
    <row r="319" spans="1:45" s="73" customFormat="1" ht="15.75" customHeight="1" x14ac:dyDescent="0.25">
      <c r="A319" s="65">
        <f t="shared" ref="A319" si="119">A317+1</f>
        <v>242</v>
      </c>
      <c r="B319" s="66"/>
      <c r="C319" s="67"/>
      <c r="D319" s="68"/>
      <c r="E319" s="69"/>
      <c r="F319" s="69"/>
      <c r="G319" s="15">
        <f t="shared" si="107"/>
        <v>175</v>
      </c>
      <c r="H319" s="80">
        <f t="shared" si="116"/>
        <v>16242</v>
      </c>
      <c r="I319" s="74"/>
      <c r="J319" s="70"/>
      <c r="K319" s="70"/>
      <c r="L319" s="59">
        <f t="shared" si="108"/>
        <v>-175</v>
      </c>
      <c r="M319" s="76"/>
      <c r="N319" s="71"/>
      <c r="O319" s="70"/>
      <c r="P319" s="70"/>
      <c r="Q319" s="70"/>
      <c r="R319" s="70"/>
      <c r="S319" s="70"/>
      <c r="T319" s="70"/>
      <c r="U319" s="70"/>
      <c r="V319" s="70"/>
      <c r="W319" s="72"/>
      <c r="X319" s="70"/>
      <c r="Y319" s="70"/>
      <c r="Z319" s="70"/>
      <c r="AA319" s="70"/>
      <c r="AB319" s="70"/>
      <c r="AC319" s="70"/>
      <c r="AD319" s="70"/>
      <c r="AE319" s="70"/>
      <c r="AF319" s="72"/>
      <c r="AG319" s="72"/>
      <c r="AH319" s="72">
        <v>175</v>
      </c>
      <c r="AI319" s="62">
        <f t="shared" si="109"/>
        <v>175</v>
      </c>
      <c r="AJ319" s="5">
        <v>43377</v>
      </c>
      <c r="AK319" s="70"/>
      <c r="AL319" s="70"/>
      <c r="AM319" s="70"/>
      <c r="AN319" s="70"/>
      <c r="AO319" s="70"/>
      <c r="AP319" s="70"/>
      <c r="AQ319" s="70"/>
      <c r="AR319" s="70"/>
      <c r="AS319" s="70"/>
    </row>
    <row r="320" spans="1:45" s="73" customFormat="1" ht="15.75" customHeight="1" x14ac:dyDescent="0.25">
      <c r="A320" s="65">
        <f t="shared" ref="A320" si="120">A319+1</f>
        <v>243</v>
      </c>
      <c r="B320" s="66"/>
      <c r="C320" s="67"/>
      <c r="D320" s="68"/>
      <c r="E320" s="69"/>
      <c r="F320" s="69"/>
      <c r="G320" s="15">
        <f t="shared" si="107"/>
        <v>175</v>
      </c>
      <c r="H320" s="80">
        <f t="shared" si="116"/>
        <v>16243</v>
      </c>
      <c r="I320" s="74"/>
      <c r="J320" s="70"/>
      <c r="K320" s="70"/>
      <c r="L320" s="59">
        <f t="shared" si="108"/>
        <v>-175</v>
      </c>
      <c r="M320" s="76"/>
      <c r="N320" s="71"/>
      <c r="O320" s="70"/>
      <c r="P320" s="70"/>
      <c r="Q320" s="70"/>
      <c r="R320" s="70"/>
      <c r="S320" s="70"/>
      <c r="T320" s="70"/>
      <c r="U320" s="70"/>
      <c r="V320" s="70"/>
      <c r="W320" s="72"/>
      <c r="X320" s="70"/>
      <c r="Y320" s="70"/>
      <c r="Z320" s="70"/>
      <c r="AA320" s="70"/>
      <c r="AB320" s="70"/>
      <c r="AC320" s="70"/>
      <c r="AD320" s="70"/>
      <c r="AE320" s="70"/>
      <c r="AF320" s="72"/>
      <c r="AG320" s="72"/>
      <c r="AH320" s="72">
        <v>175</v>
      </c>
      <c r="AI320" s="62">
        <f t="shared" si="109"/>
        <v>175</v>
      </c>
      <c r="AJ320" s="5">
        <v>43377</v>
      </c>
      <c r="AK320" s="70"/>
      <c r="AL320" s="70"/>
      <c r="AM320" s="70"/>
      <c r="AN320" s="70"/>
      <c r="AO320" s="70"/>
      <c r="AP320" s="70"/>
      <c r="AQ320" s="70"/>
      <c r="AR320" s="70"/>
      <c r="AS320" s="70"/>
    </row>
    <row r="321" spans="1:45" s="73" customFormat="1" ht="15.75" customHeight="1" x14ac:dyDescent="0.25">
      <c r="A321" s="65">
        <v>243</v>
      </c>
      <c r="B321" s="66"/>
      <c r="C321" s="67"/>
      <c r="D321" s="68"/>
      <c r="E321" s="69"/>
      <c r="F321" s="69"/>
      <c r="G321" s="15">
        <f t="shared" si="107"/>
        <v>175</v>
      </c>
      <c r="H321" s="80">
        <f t="shared" si="116"/>
        <v>16243</v>
      </c>
      <c r="I321" s="74"/>
      <c r="J321" s="70"/>
      <c r="K321" s="70"/>
      <c r="L321" s="59">
        <f t="shared" si="108"/>
        <v>-175</v>
      </c>
      <c r="M321" s="76"/>
      <c r="N321" s="71"/>
      <c r="O321" s="70"/>
      <c r="P321" s="70"/>
      <c r="Q321" s="70"/>
      <c r="R321" s="70"/>
      <c r="S321" s="70"/>
      <c r="T321" s="70"/>
      <c r="U321" s="70"/>
      <c r="V321" s="70"/>
      <c r="W321" s="72"/>
      <c r="X321" s="70"/>
      <c r="Y321" s="70"/>
      <c r="Z321" s="70"/>
      <c r="AA321" s="70"/>
      <c r="AB321" s="70"/>
      <c r="AC321" s="70"/>
      <c r="AD321" s="70"/>
      <c r="AE321" s="70"/>
      <c r="AF321" s="72"/>
      <c r="AG321" s="72"/>
      <c r="AH321" s="72">
        <v>175</v>
      </c>
      <c r="AI321" s="62">
        <f t="shared" si="109"/>
        <v>175</v>
      </c>
      <c r="AJ321" s="5">
        <v>43377</v>
      </c>
      <c r="AK321" s="70"/>
      <c r="AL321" s="70"/>
      <c r="AM321" s="70"/>
      <c r="AN321" s="70"/>
      <c r="AO321" s="70"/>
      <c r="AP321" s="70"/>
      <c r="AQ321" s="70"/>
      <c r="AR321" s="70"/>
      <c r="AS321" s="70"/>
    </row>
    <row r="322" spans="1:45" s="73" customFormat="1" ht="15.75" customHeight="1" x14ac:dyDescent="0.25">
      <c r="A322" s="65">
        <v>244</v>
      </c>
      <c r="B322" s="66"/>
      <c r="C322" s="67"/>
      <c r="D322" s="68"/>
      <c r="E322" s="69"/>
      <c r="F322" s="69"/>
      <c r="G322" s="15">
        <f t="shared" si="107"/>
        <v>175</v>
      </c>
      <c r="H322" s="80">
        <f t="shared" si="116"/>
        <v>16244</v>
      </c>
      <c r="I322" s="74"/>
      <c r="J322" s="70"/>
      <c r="K322" s="70"/>
      <c r="L322" s="59">
        <f t="shared" si="108"/>
        <v>-175</v>
      </c>
      <c r="M322" s="76"/>
      <c r="N322" s="71"/>
      <c r="O322" s="70"/>
      <c r="P322" s="70"/>
      <c r="Q322" s="70"/>
      <c r="R322" s="70"/>
      <c r="S322" s="70"/>
      <c r="T322" s="70"/>
      <c r="U322" s="70"/>
      <c r="V322" s="70"/>
      <c r="W322" s="72"/>
      <c r="X322" s="70"/>
      <c r="Y322" s="70"/>
      <c r="Z322" s="70"/>
      <c r="AA322" s="70"/>
      <c r="AB322" s="70"/>
      <c r="AC322" s="70"/>
      <c r="AD322" s="70"/>
      <c r="AE322" s="70"/>
      <c r="AF322" s="72"/>
      <c r="AG322" s="72"/>
      <c r="AH322" s="72">
        <v>175</v>
      </c>
      <c r="AI322" s="62">
        <f t="shared" si="109"/>
        <v>175</v>
      </c>
      <c r="AJ322" s="5">
        <v>43377</v>
      </c>
      <c r="AK322" s="70"/>
      <c r="AL322" s="70"/>
      <c r="AM322" s="70"/>
      <c r="AN322" s="70"/>
      <c r="AO322" s="70"/>
      <c r="AP322" s="70"/>
      <c r="AQ322" s="70"/>
      <c r="AR322" s="70"/>
      <c r="AS322" s="70"/>
    </row>
    <row r="323" spans="1:45" s="73" customFormat="1" ht="15.75" customHeight="1" x14ac:dyDescent="0.25">
      <c r="A323" s="65">
        <v>245</v>
      </c>
      <c r="B323" s="66"/>
      <c r="C323" s="67"/>
      <c r="D323" s="68"/>
      <c r="E323" s="69"/>
      <c r="F323" s="69"/>
      <c r="G323" s="15">
        <f t="shared" si="107"/>
        <v>175</v>
      </c>
      <c r="H323" s="80">
        <f t="shared" si="116"/>
        <v>16245</v>
      </c>
      <c r="I323" s="74"/>
      <c r="J323" s="70"/>
      <c r="K323" s="70"/>
      <c r="L323" s="59">
        <f t="shared" si="108"/>
        <v>-175</v>
      </c>
      <c r="M323" s="76"/>
      <c r="N323" s="71"/>
      <c r="O323" s="70"/>
      <c r="P323" s="70"/>
      <c r="Q323" s="70"/>
      <c r="R323" s="70"/>
      <c r="S323" s="70"/>
      <c r="T323" s="70"/>
      <c r="U323" s="70"/>
      <c r="V323" s="70"/>
      <c r="W323" s="72"/>
      <c r="X323" s="70"/>
      <c r="Y323" s="70"/>
      <c r="Z323" s="70"/>
      <c r="AA323" s="70"/>
      <c r="AB323" s="70"/>
      <c r="AC323" s="70"/>
      <c r="AD323" s="70"/>
      <c r="AE323" s="70"/>
      <c r="AF323" s="72"/>
      <c r="AG323" s="72"/>
      <c r="AH323" s="72">
        <v>175</v>
      </c>
      <c r="AI323" s="62">
        <f t="shared" si="109"/>
        <v>175</v>
      </c>
      <c r="AJ323" s="5">
        <v>43377</v>
      </c>
      <c r="AK323" s="70"/>
      <c r="AL323" s="70"/>
      <c r="AM323" s="70"/>
      <c r="AN323" s="70"/>
      <c r="AO323" s="70"/>
      <c r="AP323" s="70"/>
      <c r="AQ323" s="70"/>
      <c r="AR323" s="70"/>
      <c r="AS323" s="70"/>
    </row>
    <row r="324" spans="1:45" s="73" customFormat="1" ht="15.75" customHeight="1" x14ac:dyDescent="0.25">
      <c r="A324" s="65">
        <f t="shared" ref="A324" si="121">A322+1</f>
        <v>245</v>
      </c>
      <c r="B324" s="66"/>
      <c r="C324" s="67"/>
      <c r="D324" s="68"/>
      <c r="E324" s="69"/>
      <c r="F324" s="69"/>
      <c r="G324" s="15">
        <f t="shared" si="107"/>
        <v>175</v>
      </c>
      <c r="H324" s="80">
        <f t="shared" si="116"/>
        <v>16245</v>
      </c>
      <c r="I324" s="74"/>
      <c r="J324" s="70"/>
      <c r="K324" s="70"/>
      <c r="L324" s="59">
        <f t="shared" si="108"/>
        <v>-175</v>
      </c>
      <c r="M324" s="76"/>
      <c r="N324" s="71"/>
      <c r="O324" s="70"/>
      <c r="P324" s="70"/>
      <c r="Q324" s="70"/>
      <c r="R324" s="70"/>
      <c r="S324" s="70"/>
      <c r="T324" s="70"/>
      <c r="U324" s="70"/>
      <c r="V324" s="70"/>
      <c r="W324" s="72"/>
      <c r="X324" s="70"/>
      <c r="Y324" s="70"/>
      <c r="Z324" s="70"/>
      <c r="AA324" s="70"/>
      <c r="AB324" s="70"/>
      <c r="AC324" s="70"/>
      <c r="AD324" s="70"/>
      <c r="AE324" s="70"/>
      <c r="AF324" s="72"/>
      <c r="AG324" s="72"/>
      <c r="AH324" s="72">
        <v>175</v>
      </c>
      <c r="AI324" s="62">
        <f t="shared" si="109"/>
        <v>175</v>
      </c>
      <c r="AJ324" s="5">
        <v>43377</v>
      </c>
      <c r="AK324" s="70"/>
      <c r="AL324" s="70"/>
      <c r="AM324" s="70"/>
      <c r="AN324" s="70"/>
      <c r="AO324" s="70"/>
      <c r="AP324" s="70"/>
      <c r="AQ324" s="70"/>
      <c r="AR324" s="70"/>
      <c r="AS324" s="70"/>
    </row>
    <row r="325" spans="1:45" s="73" customFormat="1" ht="15.75" customHeight="1" x14ac:dyDescent="0.25">
      <c r="A325" s="65">
        <f t="shared" ref="A325" si="122">A324+1</f>
        <v>246</v>
      </c>
      <c r="B325" s="66"/>
      <c r="C325" s="67"/>
      <c r="D325" s="68"/>
      <c r="E325" s="69"/>
      <c r="F325" s="69"/>
      <c r="G325" s="15">
        <f t="shared" si="107"/>
        <v>175</v>
      </c>
      <c r="H325" s="80">
        <f t="shared" si="116"/>
        <v>16246</v>
      </c>
      <c r="I325" s="74"/>
      <c r="J325" s="70"/>
      <c r="K325" s="70"/>
      <c r="L325" s="59">
        <f t="shared" si="108"/>
        <v>-175</v>
      </c>
      <c r="M325" s="76"/>
      <c r="N325" s="71"/>
      <c r="O325" s="70"/>
      <c r="P325" s="70"/>
      <c r="Q325" s="70"/>
      <c r="R325" s="70"/>
      <c r="S325" s="70"/>
      <c r="T325" s="70"/>
      <c r="U325" s="70"/>
      <c r="V325" s="70"/>
      <c r="W325" s="72"/>
      <c r="X325" s="70"/>
      <c r="Y325" s="70"/>
      <c r="Z325" s="70"/>
      <c r="AA325" s="70"/>
      <c r="AB325" s="70"/>
      <c r="AC325" s="70"/>
      <c r="AD325" s="70"/>
      <c r="AE325" s="70"/>
      <c r="AF325" s="72"/>
      <c r="AG325" s="72"/>
      <c r="AH325" s="72">
        <v>175</v>
      </c>
      <c r="AI325" s="62">
        <f t="shared" si="109"/>
        <v>175</v>
      </c>
      <c r="AJ325" s="5">
        <v>43377</v>
      </c>
      <c r="AK325" s="70"/>
      <c r="AL325" s="70"/>
      <c r="AM325" s="70"/>
      <c r="AN325" s="70"/>
      <c r="AO325" s="70"/>
      <c r="AP325" s="70"/>
      <c r="AQ325" s="70"/>
      <c r="AR325" s="70"/>
      <c r="AS325" s="70"/>
    </row>
    <row r="326" spans="1:45" s="73" customFormat="1" ht="15.75" customHeight="1" x14ac:dyDescent="0.25">
      <c r="A326" s="65">
        <v>246</v>
      </c>
      <c r="B326" s="66"/>
      <c r="C326" s="67"/>
      <c r="D326" s="68"/>
      <c r="E326" s="69"/>
      <c r="F326" s="69"/>
      <c r="G326" s="15">
        <f t="shared" si="107"/>
        <v>175</v>
      </c>
      <c r="H326" s="80">
        <f t="shared" si="116"/>
        <v>16246</v>
      </c>
      <c r="I326" s="74"/>
      <c r="J326" s="70"/>
      <c r="K326" s="70"/>
      <c r="L326" s="59">
        <f t="shared" si="108"/>
        <v>-175</v>
      </c>
      <c r="M326" s="76"/>
      <c r="N326" s="71"/>
      <c r="O326" s="70"/>
      <c r="P326" s="70"/>
      <c r="Q326" s="70"/>
      <c r="R326" s="70"/>
      <c r="S326" s="70"/>
      <c r="T326" s="70"/>
      <c r="U326" s="70"/>
      <c r="V326" s="70"/>
      <c r="W326" s="72"/>
      <c r="X326" s="70"/>
      <c r="Y326" s="70"/>
      <c r="Z326" s="70"/>
      <c r="AA326" s="70"/>
      <c r="AB326" s="70"/>
      <c r="AC326" s="70"/>
      <c r="AD326" s="70"/>
      <c r="AE326" s="70"/>
      <c r="AF326" s="72"/>
      <c r="AG326" s="72"/>
      <c r="AH326" s="72">
        <v>175</v>
      </c>
      <c r="AI326" s="62">
        <f t="shared" si="109"/>
        <v>175</v>
      </c>
      <c r="AJ326" s="5">
        <v>43377</v>
      </c>
      <c r="AK326" s="70"/>
      <c r="AL326" s="70"/>
      <c r="AM326" s="70"/>
      <c r="AN326" s="70"/>
      <c r="AO326" s="70"/>
      <c r="AP326" s="70"/>
      <c r="AQ326" s="70"/>
      <c r="AR326" s="70"/>
      <c r="AS326" s="70"/>
    </row>
    <row r="327" spans="1:45" s="73" customFormat="1" ht="15.75" customHeight="1" x14ac:dyDescent="0.25">
      <c r="A327" s="65">
        <v>247</v>
      </c>
      <c r="B327" s="66"/>
      <c r="C327" s="67"/>
      <c r="D327" s="68"/>
      <c r="E327" s="69"/>
      <c r="F327" s="69"/>
      <c r="G327" s="15">
        <f t="shared" si="107"/>
        <v>175</v>
      </c>
      <c r="H327" s="80">
        <f t="shared" si="116"/>
        <v>16247</v>
      </c>
      <c r="I327" s="74"/>
      <c r="J327" s="70"/>
      <c r="K327" s="70"/>
      <c r="L327" s="59">
        <f t="shared" si="108"/>
        <v>-175</v>
      </c>
      <c r="M327" s="76"/>
      <c r="N327" s="71"/>
      <c r="O327" s="70"/>
      <c r="P327" s="70"/>
      <c r="Q327" s="70"/>
      <c r="R327" s="70"/>
      <c r="S327" s="70"/>
      <c r="T327" s="70"/>
      <c r="U327" s="70"/>
      <c r="V327" s="70"/>
      <c r="W327" s="72"/>
      <c r="X327" s="70"/>
      <c r="Y327" s="70"/>
      <c r="Z327" s="70"/>
      <c r="AA327" s="70"/>
      <c r="AB327" s="70"/>
      <c r="AC327" s="70"/>
      <c r="AD327" s="70"/>
      <c r="AE327" s="70"/>
      <c r="AF327" s="72"/>
      <c r="AG327" s="72"/>
      <c r="AH327" s="72">
        <v>175</v>
      </c>
      <c r="AI327" s="62">
        <f t="shared" si="109"/>
        <v>175</v>
      </c>
      <c r="AJ327" s="5">
        <v>43377</v>
      </c>
      <c r="AK327" s="70"/>
      <c r="AL327" s="70"/>
      <c r="AM327" s="70"/>
      <c r="AN327" s="70"/>
      <c r="AO327" s="70"/>
      <c r="AP327" s="70"/>
      <c r="AQ327" s="70"/>
      <c r="AR327" s="70"/>
      <c r="AS327" s="70"/>
    </row>
    <row r="328" spans="1:45" s="73" customFormat="1" ht="15.75" customHeight="1" x14ac:dyDescent="0.25">
      <c r="A328" s="65">
        <v>248</v>
      </c>
      <c r="B328" s="66"/>
      <c r="C328" s="67"/>
      <c r="D328" s="68"/>
      <c r="E328" s="69"/>
      <c r="F328" s="69"/>
      <c r="G328" s="15">
        <f t="shared" si="107"/>
        <v>175</v>
      </c>
      <c r="H328" s="80">
        <f t="shared" si="116"/>
        <v>16248</v>
      </c>
      <c r="I328" s="74"/>
      <c r="J328" s="70"/>
      <c r="K328" s="70"/>
      <c r="L328" s="59">
        <f t="shared" si="108"/>
        <v>-175</v>
      </c>
      <c r="M328" s="76"/>
      <c r="N328" s="71"/>
      <c r="O328" s="70"/>
      <c r="P328" s="70"/>
      <c r="Q328" s="70"/>
      <c r="R328" s="70"/>
      <c r="S328" s="70"/>
      <c r="T328" s="70"/>
      <c r="U328" s="70"/>
      <c r="V328" s="70"/>
      <c r="W328" s="72"/>
      <c r="X328" s="70"/>
      <c r="Y328" s="70"/>
      <c r="Z328" s="70"/>
      <c r="AA328" s="70"/>
      <c r="AB328" s="70"/>
      <c r="AC328" s="70"/>
      <c r="AD328" s="70"/>
      <c r="AE328" s="70"/>
      <c r="AF328" s="72"/>
      <c r="AG328" s="72"/>
      <c r="AH328" s="72">
        <v>175</v>
      </c>
      <c r="AI328" s="62">
        <f t="shared" si="109"/>
        <v>175</v>
      </c>
      <c r="AJ328" s="5">
        <v>43377</v>
      </c>
      <c r="AK328" s="70"/>
      <c r="AL328" s="70"/>
      <c r="AM328" s="70"/>
      <c r="AN328" s="70"/>
      <c r="AO328" s="70"/>
      <c r="AP328" s="70"/>
      <c r="AQ328" s="70"/>
      <c r="AR328" s="70"/>
      <c r="AS328" s="70"/>
    </row>
    <row r="329" spans="1:45" s="73" customFormat="1" ht="15.75" customHeight="1" x14ac:dyDescent="0.25">
      <c r="A329" s="65">
        <f t="shared" ref="A329" si="123">A327+1</f>
        <v>248</v>
      </c>
      <c r="B329" s="66"/>
      <c r="C329" s="67"/>
      <c r="D329" s="68"/>
      <c r="E329" s="69"/>
      <c r="F329" s="69"/>
      <c r="G329" s="15">
        <f t="shared" si="107"/>
        <v>175</v>
      </c>
      <c r="H329" s="80">
        <f t="shared" si="116"/>
        <v>16248</v>
      </c>
      <c r="I329" s="74"/>
      <c r="J329" s="70"/>
      <c r="K329" s="70"/>
      <c r="L329" s="59">
        <f t="shared" si="108"/>
        <v>-175</v>
      </c>
      <c r="M329" s="76"/>
      <c r="N329" s="71"/>
      <c r="O329" s="70"/>
      <c r="P329" s="70"/>
      <c r="Q329" s="70"/>
      <c r="R329" s="70"/>
      <c r="S329" s="70"/>
      <c r="T329" s="70"/>
      <c r="U329" s="70"/>
      <c r="V329" s="70"/>
      <c r="W329" s="72"/>
      <c r="X329" s="70"/>
      <c r="Y329" s="70"/>
      <c r="Z329" s="70"/>
      <c r="AA329" s="70"/>
      <c r="AB329" s="70"/>
      <c r="AC329" s="70"/>
      <c r="AD329" s="70"/>
      <c r="AE329" s="70"/>
      <c r="AF329" s="72"/>
      <c r="AG329" s="72"/>
      <c r="AH329" s="72">
        <v>175</v>
      </c>
      <c r="AI329" s="62">
        <f t="shared" si="109"/>
        <v>175</v>
      </c>
      <c r="AJ329" s="5">
        <v>43377</v>
      </c>
      <c r="AK329" s="70"/>
      <c r="AL329" s="70"/>
      <c r="AM329" s="70"/>
      <c r="AN329" s="70"/>
      <c r="AO329" s="70"/>
      <c r="AP329" s="70"/>
      <c r="AQ329" s="70"/>
      <c r="AR329" s="70"/>
      <c r="AS329" s="70"/>
    </row>
    <row r="330" spans="1:45" s="73" customFormat="1" ht="15.75" customHeight="1" x14ac:dyDescent="0.25">
      <c r="A330" s="65">
        <f t="shared" ref="A330" si="124">A329+1</f>
        <v>249</v>
      </c>
      <c r="B330" s="66"/>
      <c r="C330" s="67"/>
      <c r="D330" s="68"/>
      <c r="E330" s="69"/>
      <c r="F330" s="69"/>
      <c r="G330" s="15">
        <f t="shared" si="107"/>
        <v>175</v>
      </c>
      <c r="H330" s="80">
        <f t="shared" si="116"/>
        <v>16249</v>
      </c>
      <c r="I330" s="74"/>
      <c r="J330" s="70"/>
      <c r="K330" s="70"/>
      <c r="L330" s="59">
        <f t="shared" si="108"/>
        <v>-175</v>
      </c>
      <c r="M330" s="76"/>
      <c r="N330" s="71"/>
      <c r="O330" s="70"/>
      <c r="P330" s="70"/>
      <c r="Q330" s="70"/>
      <c r="R330" s="70"/>
      <c r="S330" s="70"/>
      <c r="T330" s="70"/>
      <c r="U330" s="70"/>
      <c r="V330" s="70"/>
      <c r="W330" s="72"/>
      <c r="X330" s="70"/>
      <c r="Y330" s="70"/>
      <c r="Z330" s="70"/>
      <c r="AA330" s="70"/>
      <c r="AB330" s="70"/>
      <c r="AC330" s="70"/>
      <c r="AD330" s="70"/>
      <c r="AE330" s="70"/>
      <c r="AF330" s="72"/>
      <c r="AG330" s="72"/>
      <c r="AH330" s="72">
        <v>175</v>
      </c>
      <c r="AI330" s="62">
        <f t="shared" si="109"/>
        <v>175</v>
      </c>
      <c r="AJ330" s="5">
        <v>43377</v>
      </c>
      <c r="AK330" s="70"/>
      <c r="AL330" s="70"/>
      <c r="AM330" s="70"/>
      <c r="AN330" s="70"/>
      <c r="AO330" s="70"/>
      <c r="AP330" s="70"/>
      <c r="AQ330" s="70"/>
      <c r="AR330" s="70"/>
      <c r="AS330" s="70"/>
    </row>
    <row r="331" spans="1:45" s="73" customFormat="1" ht="15.75" customHeight="1" x14ac:dyDescent="0.25">
      <c r="A331" s="65">
        <v>249</v>
      </c>
      <c r="B331" s="66"/>
      <c r="C331" s="67"/>
      <c r="D331" s="68"/>
      <c r="E331" s="69"/>
      <c r="F331" s="69"/>
      <c r="G331" s="15">
        <f t="shared" si="107"/>
        <v>175</v>
      </c>
      <c r="H331" s="80">
        <f t="shared" si="116"/>
        <v>16249</v>
      </c>
      <c r="I331" s="74"/>
      <c r="J331" s="70"/>
      <c r="K331" s="70"/>
      <c r="L331" s="59">
        <f t="shared" si="108"/>
        <v>-175</v>
      </c>
      <c r="M331" s="76"/>
      <c r="N331" s="71"/>
      <c r="O331" s="70"/>
      <c r="P331" s="70"/>
      <c r="Q331" s="70"/>
      <c r="R331" s="70"/>
      <c r="S331" s="70"/>
      <c r="T331" s="70"/>
      <c r="U331" s="70"/>
      <c r="V331" s="70"/>
      <c r="W331" s="72"/>
      <c r="X331" s="70"/>
      <c r="Y331" s="70"/>
      <c r="Z331" s="70"/>
      <c r="AA331" s="70"/>
      <c r="AB331" s="70"/>
      <c r="AC331" s="70"/>
      <c r="AD331" s="70"/>
      <c r="AE331" s="70"/>
      <c r="AF331" s="72"/>
      <c r="AG331" s="72"/>
      <c r="AH331" s="72">
        <v>175</v>
      </c>
      <c r="AI331" s="62">
        <f t="shared" si="109"/>
        <v>175</v>
      </c>
      <c r="AJ331" s="5">
        <v>43377</v>
      </c>
      <c r="AK331" s="70"/>
      <c r="AL331" s="70"/>
      <c r="AM331" s="70"/>
      <c r="AN331" s="70"/>
      <c r="AO331" s="70"/>
      <c r="AP331" s="70"/>
      <c r="AQ331" s="70"/>
      <c r="AR331" s="70"/>
      <c r="AS331" s="70"/>
    </row>
    <row r="332" spans="1:45" s="73" customFormat="1" ht="15.75" customHeight="1" x14ac:dyDescent="0.25">
      <c r="A332" s="65">
        <v>250</v>
      </c>
      <c r="B332" s="66"/>
      <c r="C332" s="67"/>
      <c r="D332" s="68"/>
      <c r="E332" s="69"/>
      <c r="F332" s="69"/>
      <c r="G332" s="15">
        <f t="shared" si="107"/>
        <v>175</v>
      </c>
      <c r="H332" s="80">
        <f t="shared" si="116"/>
        <v>16250</v>
      </c>
      <c r="I332" s="74"/>
      <c r="J332" s="70"/>
      <c r="K332" s="70"/>
      <c r="L332" s="59">
        <f t="shared" si="108"/>
        <v>-175</v>
      </c>
      <c r="M332" s="76"/>
      <c r="N332" s="71"/>
      <c r="O332" s="70"/>
      <c r="P332" s="70"/>
      <c r="Q332" s="70"/>
      <c r="R332" s="70"/>
      <c r="S332" s="70"/>
      <c r="T332" s="70"/>
      <c r="U332" s="70"/>
      <c r="V332" s="70"/>
      <c r="W332" s="72"/>
      <c r="X332" s="70"/>
      <c r="Y332" s="70"/>
      <c r="Z332" s="70"/>
      <c r="AA332" s="70"/>
      <c r="AB332" s="70"/>
      <c r="AC332" s="70"/>
      <c r="AD332" s="70"/>
      <c r="AE332" s="70"/>
      <c r="AF332" s="72"/>
      <c r="AG332" s="72"/>
      <c r="AH332" s="72">
        <v>175</v>
      </c>
      <c r="AI332" s="62">
        <f t="shared" si="109"/>
        <v>175</v>
      </c>
      <c r="AJ332" s="5">
        <v>43377</v>
      </c>
      <c r="AK332" s="70"/>
      <c r="AL332" s="70"/>
      <c r="AM332" s="70"/>
      <c r="AN332" s="70"/>
      <c r="AO332" s="70"/>
      <c r="AP332" s="70"/>
      <c r="AQ332" s="70"/>
      <c r="AR332" s="70"/>
      <c r="AS332" s="70"/>
    </row>
    <row r="333" spans="1:45" s="73" customFormat="1" ht="15.75" customHeight="1" x14ac:dyDescent="0.25">
      <c r="A333" s="65">
        <v>251</v>
      </c>
      <c r="B333" s="66"/>
      <c r="C333" s="67"/>
      <c r="D333" s="68"/>
      <c r="E333" s="69"/>
      <c r="F333" s="69"/>
      <c r="G333" s="15">
        <f t="shared" si="107"/>
        <v>175</v>
      </c>
      <c r="H333" s="80">
        <f t="shared" si="116"/>
        <v>16251</v>
      </c>
      <c r="I333" s="74"/>
      <c r="J333" s="70"/>
      <c r="K333" s="70"/>
      <c r="L333" s="59">
        <f t="shared" si="108"/>
        <v>-175</v>
      </c>
      <c r="M333" s="76"/>
      <c r="N333" s="71"/>
      <c r="O333" s="70"/>
      <c r="P333" s="70"/>
      <c r="Q333" s="70"/>
      <c r="R333" s="70"/>
      <c r="S333" s="70"/>
      <c r="T333" s="70"/>
      <c r="U333" s="70"/>
      <c r="V333" s="70"/>
      <c r="W333" s="72"/>
      <c r="X333" s="70"/>
      <c r="Y333" s="70"/>
      <c r="Z333" s="70"/>
      <c r="AA333" s="70"/>
      <c r="AB333" s="70"/>
      <c r="AC333" s="70"/>
      <c r="AD333" s="70"/>
      <c r="AE333" s="70"/>
      <c r="AF333" s="72"/>
      <c r="AG333" s="72"/>
      <c r="AH333" s="72">
        <v>175</v>
      </c>
      <c r="AI333" s="62">
        <f t="shared" si="109"/>
        <v>175</v>
      </c>
      <c r="AJ333" s="5">
        <v>43377</v>
      </c>
      <c r="AK333" s="70"/>
      <c r="AL333" s="70"/>
      <c r="AM333" s="70"/>
      <c r="AN333" s="70"/>
      <c r="AO333" s="70"/>
      <c r="AP333" s="70"/>
      <c r="AQ333" s="70"/>
      <c r="AR333" s="70"/>
      <c r="AS333" s="70"/>
    </row>
    <row r="334" spans="1:45" s="73" customFormat="1" ht="15.75" customHeight="1" x14ac:dyDescent="0.25">
      <c r="A334" s="65">
        <f t="shared" ref="A334" si="125">A332+1</f>
        <v>251</v>
      </c>
      <c r="B334" s="66"/>
      <c r="C334" s="67"/>
      <c r="D334" s="68"/>
      <c r="E334" s="69"/>
      <c r="F334" s="69"/>
      <c r="G334" s="15">
        <f t="shared" si="107"/>
        <v>175</v>
      </c>
      <c r="H334" s="80">
        <f t="shared" si="116"/>
        <v>16251</v>
      </c>
      <c r="I334" s="74"/>
      <c r="J334" s="70"/>
      <c r="K334" s="70"/>
      <c r="L334" s="59">
        <f t="shared" si="108"/>
        <v>-175</v>
      </c>
      <c r="M334" s="76"/>
      <c r="N334" s="71"/>
      <c r="O334" s="70"/>
      <c r="P334" s="70"/>
      <c r="Q334" s="70"/>
      <c r="R334" s="70"/>
      <c r="S334" s="70"/>
      <c r="T334" s="70"/>
      <c r="U334" s="70"/>
      <c r="V334" s="70"/>
      <c r="W334" s="72"/>
      <c r="X334" s="70"/>
      <c r="Y334" s="70"/>
      <c r="Z334" s="70"/>
      <c r="AA334" s="70"/>
      <c r="AB334" s="70"/>
      <c r="AC334" s="70"/>
      <c r="AD334" s="70"/>
      <c r="AE334" s="70"/>
      <c r="AF334" s="72"/>
      <c r="AG334" s="72"/>
      <c r="AH334" s="72">
        <v>175</v>
      </c>
      <c r="AI334" s="62">
        <f t="shared" si="109"/>
        <v>175</v>
      </c>
      <c r="AJ334" s="5">
        <v>43377</v>
      </c>
      <c r="AK334" s="70"/>
      <c r="AL334" s="70"/>
      <c r="AM334" s="70"/>
      <c r="AN334" s="70"/>
      <c r="AO334" s="70"/>
      <c r="AP334" s="70"/>
      <c r="AQ334" s="70"/>
      <c r="AR334" s="70"/>
      <c r="AS334" s="70"/>
    </row>
    <row r="335" spans="1:45" s="73" customFormat="1" ht="15.75" customHeight="1" x14ac:dyDescent="0.25">
      <c r="A335" s="65">
        <f t="shared" ref="A335" si="126">A334+1</f>
        <v>252</v>
      </c>
      <c r="B335" s="66"/>
      <c r="C335" s="67"/>
      <c r="D335" s="68"/>
      <c r="E335" s="69"/>
      <c r="F335" s="69"/>
      <c r="G335" s="15">
        <f t="shared" si="107"/>
        <v>175</v>
      </c>
      <c r="H335" s="80">
        <f t="shared" si="116"/>
        <v>16252</v>
      </c>
      <c r="I335" s="74"/>
      <c r="J335" s="70"/>
      <c r="K335" s="70"/>
      <c r="L335" s="59">
        <f t="shared" si="108"/>
        <v>-175</v>
      </c>
      <c r="M335" s="76"/>
      <c r="N335" s="71"/>
      <c r="O335" s="70"/>
      <c r="P335" s="70"/>
      <c r="Q335" s="70"/>
      <c r="R335" s="70"/>
      <c r="S335" s="70"/>
      <c r="T335" s="70"/>
      <c r="U335" s="70"/>
      <c r="V335" s="70"/>
      <c r="W335" s="72"/>
      <c r="X335" s="70"/>
      <c r="Y335" s="70"/>
      <c r="Z335" s="70"/>
      <c r="AA335" s="70"/>
      <c r="AB335" s="70"/>
      <c r="AC335" s="70"/>
      <c r="AD335" s="70"/>
      <c r="AE335" s="70"/>
      <c r="AF335" s="72"/>
      <c r="AG335" s="72"/>
      <c r="AH335" s="72">
        <v>175</v>
      </c>
      <c r="AI335" s="62">
        <f t="shared" si="109"/>
        <v>175</v>
      </c>
      <c r="AJ335" s="5">
        <v>43377</v>
      </c>
      <c r="AK335" s="70"/>
      <c r="AL335" s="70"/>
      <c r="AM335" s="70"/>
      <c r="AN335" s="70"/>
      <c r="AO335" s="70"/>
      <c r="AP335" s="70"/>
      <c r="AQ335" s="70"/>
      <c r="AR335" s="70"/>
      <c r="AS335" s="70"/>
    </row>
    <row r="336" spans="1:45" s="73" customFormat="1" ht="15.75" customHeight="1" x14ac:dyDescent="0.25">
      <c r="A336" s="65">
        <v>252</v>
      </c>
      <c r="B336" s="66"/>
      <c r="C336" s="67"/>
      <c r="D336" s="68"/>
      <c r="E336" s="69"/>
      <c r="F336" s="69"/>
      <c r="G336" s="15">
        <f t="shared" si="107"/>
        <v>175</v>
      </c>
      <c r="H336" s="80">
        <f t="shared" si="116"/>
        <v>16252</v>
      </c>
      <c r="I336" s="74"/>
      <c r="J336" s="70"/>
      <c r="K336" s="70"/>
      <c r="L336" s="59">
        <f t="shared" si="108"/>
        <v>-175</v>
      </c>
      <c r="M336" s="76"/>
      <c r="N336" s="71"/>
      <c r="O336" s="70"/>
      <c r="P336" s="70"/>
      <c r="Q336" s="70"/>
      <c r="R336" s="70"/>
      <c r="S336" s="70"/>
      <c r="T336" s="70"/>
      <c r="U336" s="70"/>
      <c r="V336" s="70"/>
      <c r="W336" s="72"/>
      <c r="X336" s="70"/>
      <c r="Y336" s="70"/>
      <c r="Z336" s="70"/>
      <c r="AA336" s="70"/>
      <c r="AB336" s="70"/>
      <c r="AC336" s="70"/>
      <c r="AD336" s="70"/>
      <c r="AE336" s="70"/>
      <c r="AF336" s="72"/>
      <c r="AG336" s="72"/>
      <c r="AH336" s="72">
        <v>175</v>
      </c>
      <c r="AI336" s="62">
        <f t="shared" si="109"/>
        <v>175</v>
      </c>
      <c r="AJ336" s="5">
        <v>43377</v>
      </c>
      <c r="AK336" s="70"/>
      <c r="AL336" s="70"/>
      <c r="AM336" s="70"/>
      <c r="AN336" s="70"/>
      <c r="AO336" s="70"/>
      <c r="AP336" s="70"/>
      <c r="AQ336" s="70"/>
      <c r="AR336" s="70"/>
      <c r="AS336" s="70"/>
    </row>
    <row r="337" spans="1:45" s="73" customFormat="1" ht="15.75" customHeight="1" x14ac:dyDescent="0.25">
      <c r="A337" s="65">
        <v>253</v>
      </c>
      <c r="B337" s="66"/>
      <c r="C337" s="67"/>
      <c r="D337" s="68"/>
      <c r="E337" s="69"/>
      <c r="F337" s="69"/>
      <c r="G337" s="15">
        <f t="shared" si="107"/>
        <v>175</v>
      </c>
      <c r="H337" s="80">
        <f t="shared" si="116"/>
        <v>16253</v>
      </c>
      <c r="I337" s="74"/>
      <c r="J337" s="70"/>
      <c r="K337" s="70"/>
      <c r="L337" s="59">
        <f t="shared" si="108"/>
        <v>-175</v>
      </c>
      <c r="M337" s="76"/>
      <c r="N337" s="71"/>
      <c r="O337" s="70"/>
      <c r="P337" s="70"/>
      <c r="Q337" s="70"/>
      <c r="R337" s="70"/>
      <c r="S337" s="70"/>
      <c r="T337" s="70"/>
      <c r="U337" s="70"/>
      <c r="V337" s="70"/>
      <c r="W337" s="72"/>
      <c r="X337" s="70"/>
      <c r="Y337" s="70"/>
      <c r="Z337" s="70"/>
      <c r="AA337" s="70"/>
      <c r="AB337" s="70"/>
      <c r="AC337" s="70"/>
      <c r="AD337" s="70"/>
      <c r="AE337" s="70"/>
      <c r="AF337" s="72"/>
      <c r="AG337" s="72"/>
      <c r="AH337" s="72">
        <v>175</v>
      </c>
      <c r="AI337" s="62">
        <f t="shared" si="109"/>
        <v>175</v>
      </c>
      <c r="AJ337" s="5">
        <v>43377</v>
      </c>
      <c r="AK337" s="70"/>
      <c r="AL337" s="70"/>
      <c r="AM337" s="70"/>
      <c r="AN337" s="70"/>
      <c r="AO337" s="70"/>
      <c r="AP337" s="70"/>
      <c r="AQ337" s="70"/>
      <c r="AR337" s="70"/>
      <c r="AS337" s="70"/>
    </row>
    <row r="338" spans="1:45" s="73" customFormat="1" ht="15.75" customHeight="1" x14ac:dyDescent="0.25">
      <c r="A338" s="65">
        <v>254</v>
      </c>
      <c r="B338" s="66"/>
      <c r="C338" s="67"/>
      <c r="D338" s="68"/>
      <c r="E338" s="69"/>
      <c r="F338" s="69"/>
      <c r="G338" s="15">
        <f t="shared" si="107"/>
        <v>175</v>
      </c>
      <c r="H338" s="80">
        <f t="shared" si="116"/>
        <v>16254</v>
      </c>
      <c r="I338" s="74"/>
      <c r="J338" s="70"/>
      <c r="K338" s="70"/>
      <c r="L338" s="59">
        <f t="shared" si="108"/>
        <v>-175</v>
      </c>
      <c r="M338" s="76"/>
      <c r="N338" s="71"/>
      <c r="O338" s="70"/>
      <c r="P338" s="70"/>
      <c r="Q338" s="70"/>
      <c r="R338" s="70"/>
      <c r="S338" s="70"/>
      <c r="T338" s="70"/>
      <c r="U338" s="70"/>
      <c r="V338" s="70"/>
      <c r="W338" s="72"/>
      <c r="X338" s="70"/>
      <c r="Y338" s="70"/>
      <c r="Z338" s="70"/>
      <c r="AA338" s="70"/>
      <c r="AB338" s="70"/>
      <c r="AC338" s="70"/>
      <c r="AD338" s="70"/>
      <c r="AE338" s="70"/>
      <c r="AF338" s="72"/>
      <c r="AG338" s="72"/>
      <c r="AH338" s="72">
        <v>175</v>
      </c>
      <c r="AI338" s="62">
        <f t="shared" si="109"/>
        <v>175</v>
      </c>
      <c r="AJ338" s="5">
        <v>43377</v>
      </c>
      <c r="AK338" s="70"/>
      <c r="AL338" s="70"/>
      <c r="AM338" s="70"/>
      <c r="AN338" s="70"/>
      <c r="AO338" s="70"/>
      <c r="AP338" s="70"/>
      <c r="AQ338" s="70"/>
      <c r="AR338" s="70"/>
      <c r="AS338" s="70"/>
    </row>
    <row r="339" spans="1:45" s="73" customFormat="1" ht="15.75" customHeight="1" x14ac:dyDescent="0.25">
      <c r="A339" s="65">
        <f t="shared" ref="A339" si="127">A337+1</f>
        <v>254</v>
      </c>
      <c r="B339" s="66"/>
      <c r="C339" s="67"/>
      <c r="D339" s="68"/>
      <c r="E339" s="69"/>
      <c r="F339" s="69"/>
      <c r="G339" s="15">
        <f t="shared" si="107"/>
        <v>175</v>
      </c>
      <c r="H339" s="80">
        <f t="shared" si="116"/>
        <v>16254</v>
      </c>
      <c r="I339" s="74"/>
      <c r="J339" s="70"/>
      <c r="K339" s="70"/>
      <c r="L339" s="59">
        <f t="shared" si="108"/>
        <v>-175</v>
      </c>
      <c r="M339" s="76"/>
      <c r="N339" s="71"/>
      <c r="O339" s="70"/>
      <c r="P339" s="70"/>
      <c r="Q339" s="70"/>
      <c r="R339" s="70"/>
      <c r="S339" s="70"/>
      <c r="T339" s="70"/>
      <c r="U339" s="70"/>
      <c r="V339" s="70"/>
      <c r="W339" s="72"/>
      <c r="X339" s="70"/>
      <c r="Y339" s="70"/>
      <c r="Z339" s="70"/>
      <c r="AA339" s="70"/>
      <c r="AB339" s="70"/>
      <c r="AC339" s="70"/>
      <c r="AD339" s="70"/>
      <c r="AE339" s="70"/>
      <c r="AF339" s="72"/>
      <c r="AG339" s="72"/>
      <c r="AH339" s="72">
        <v>175</v>
      </c>
      <c r="AI339" s="62">
        <f t="shared" si="109"/>
        <v>175</v>
      </c>
      <c r="AJ339" s="5">
        <v>43377</v>
      </c>
      <c r="AK339" s="70"/>
      <c r="AL339" s="70"/>
      <c r="AM339" s="70"/>
      <c r="AN339" s="70"/>
      <c r="AO339" s="70"/>
      <c r="AP339" s="70"/>
      <c r="AQ339" s="70"/>
      <c r="AR339" s="70"/>
      <c r="AS339" s="70"/>
    </row>
    <row r="340" spans="1:45" s="73" customFormat="1" ht="15.75" customHeight="1" x14ac:dyDescent="0.25">
      <c r="A340" s="65">
        <f t="shared" ref="A340" si="128">A339+1</f>
        <v>255</v>
      </c>
      <c r="B340" s="66"/>
      <c r="C340" s="67"/>
      <c r="D340" s="68"/>
      <c r="E340" s="69"/>
      <c r="F340" s="69"/>
      <c r="G340" s="15">
        <f t="shared" si="107"/>
        <v>175</v>
      </c>
      <c r="H340" s="80">
        <f t="shared" si="116"/>
        <v>16255</v>
      </c>
      <c r="I340" s="74"/>
      <c r="J340" s="70"/>
      <c r="K340" s="70"/>
      <c r="L340" s="59">
        <f t="shared" si="108"/>
        <v>-175</v>
      </c>
      <c r="M340" s="76"/>
      <c r="N340" s="71"/>
      <c r="O340" s="70"/>
      <c r="P340" s="70"/>
      <c r="Q340" s="70"/>
      <c r="R340" s="70"/>
      <c r="S340" s="70"/>
      <c r="T340" s="70"/>
      <c r="U340" s="70"/>
      <c r="V340" s="70"/>
      <c r="W340" s="72"/>
      <c r="X340" s="70"/>
      <c r="Y340" s="70"/>
      <c r="Z340" s="70"/>
      <c r="AA340" s="70"/>
      <c r="AB340" s="70"/>
      <c r="AC340" s="70"/>
      <c r="AD340" s="70"/>
      <c r="AE340" s="70"/>
      <c r="AF340" s="72"/>
      <c r="AG340" s="72"/>
      <c r="AH340" s="72">
        <v>175</v>
      </c>
      <c r="AI340" s="62">
        <f t="shared" si="109"/>
        <v>175</v>
      </c>
      <c r="AJ340" s="5">
        <v>43377</v>
      </c>
      <c r="AK340" s="70"/>
      <c r="AL340" s="70"/>
      <c r="AM340" s="70"/>
      <c r="AN340" s="70"/>
      <c r="AO340" s="70"/>
      <c r="AP340" s="70"/>
      <c r="AQ340" s="70"/>
      <c r="AR340" s="70"/>
      <c r="AS340" s="70"/>
    </row>
    <row r="341" spans="1:45" s="73" customFormat="1" ht="15.75" customHeight="1" x14ac:dyDescent="0.25">
      <c r="A341" s="65">
        <v>255</v>
      </c>
      <c r="B341" s="66"/>
      <c r="C341" s="67"/>
      <c r="D341" s="68"/>
      <c r="E341" s="69"/>
      <c r="F341" s="69"/>
      <c r="G341" s="15">
        <f t="shared" si="107"/>
        <v>175</v>
      </c>
      <c r="H341" s="80">
        <f t="shared" si="116"/>
        <v>16255</v>
      </c>
      <c r="I341" s="74"/>
      <c r="J341" s="70"/>
      <c r="K341" s="70"/>
      <c r="L341" s="59">
        <f t="shared" si="108"/>
        <v>-175</v>
      </c>
      <c r="M341" s="76"/>
      <c r="N341" s="71"/>
      <c r="O341" s="70"/>
      <c r="P341" s="70"/>
      <c r="Q341" s="70"/>
      <c r="R341" s="70"/>
      <c r="S341" s="70"/>
      <c r="T341" s="70"/>
      <c r="U341" s="70"/>
      <c r="V341" s="70"/>
      <c r="W341" s="72"/>
      <c r="X341" s="70"/>
      <c r="Y341" s="70"/>
      <c r="Z341" s="70"/>
      <c r="AA341" s="70"/>
      <c r="AB341" s="70"/>
      <c r="AC341" s="70"/>
      <c r="AD341" s="70"/>
      <c r="AE341" s="70"/>
      <c r="AF341" s="72"/>
      <c r="AG341" s="72"/>
      <c r="AH341" s="72">
        <v>175</v>
      </c>
      <c r="AI341" s="62">
        <f t="shared" si="109"/>
        <v>175</v>
      </c>
      <c r="AJ341" s="5">
        <v>43377</v>
      </c>
      <c r="AK341" s="70"/>
      <c r="AL341" s="70"/>
      <c r="AM341" s="70"/>
      <c r="AN341" s="70"/>
      <c r="AO341" s="70"/>
      <c r="AP341" s="70"/>
      <c r="AQ341" s="70"/>
      <c r="AR341" s="70"/>
      <c r="AS341" s="70"/>
    </row>
    <row r="342" spans="1:45" s="73" customFormat="1" ht="15.75" customHeight="1" x14ac:dyDescent="0.25">
      <c r="A342" s="65">
        <v>256</v>
      </c>
      <c r="B342" s="66"/>
      <c r="C342" s="67"/>
      <c r="D342" s="68"/>
      <c r="E342" s="69"/>
      <c r="F342" s="69"/>
      <c r="G342" s="15">
        <f t="shared" si="107"/>
        <v>175</v>
      </c>
      <c r="H342" s="80">
        <f t="shared" si="116"/>
        <v>16256</v>
      </c>
      <c r="I342" s="74"/>
      <c r="J342" s="70"/>
      <c r="K342" s="70"/>
      <c r="L342" s="59">
        <f t="shared" si="108"/>
        <v>-175</v>
      </c>
      <c r="M342" s="76"/>
      <c r="N342" s="71"/>
      <c r="O342" s="70"/>
      <c r="P342" s="70"/>
      <c r="Q342" s="70"/>
      <c r="R342" s="70"/>
      <c r="S342" s="70"/>
      <c r="T342" s="70"/>
      <c r="U342" s="70"/>
      <c r="V342" s="70"/>
      <c r="W342" s="72"/>
      <c r="X342" s="70"/>
      <c r="Y342" s="70"/>
      <c r="Z342" s="70"/>
      <c r="AA342" s="70"/>
      <c r="AB342" s="70"/>
      <c r="AC342" s="70"/>
      <c r="AD342" s="70"/>
      <c r="AE342" s="70"/>
      <c r="AF342" s="72"/>
      <c r="AG342" s="72"/>
      <c r="AH342" s="72">
        <v>175</v>
      </c>
      <c r="AI342" s="62">
        <f t="shared" si="109"/>
        <v>175</v>
      </c>
      <c r="AJ342" s="5">
        <v>43377</v>
      </c>
      <c r="AK342" s="70"/>
      <c r="AL342" s="70"/>
      <c r="AM342" s="70"/>
      <c r="AN342" s="70"/>
      <c r="AO342" s="70"/>
      <c r="AP342" s="70"/>
      <c r="AQ342" s="70"/>
      <c r="AR342" s="70"/>
      <c r="AS342" s="70"/>
    </row>
    <row r="343" spans="1:45" s="73" customFormat="1" ht="15.75" customHeight="1" x14ac:dyDescent="0.25">
      <c r="A343" s="65">
        <v>257</v>
      </c>
      <c r="B343" s="66"/>
      <c r="C343" s="67"/>
      <c r="D343" s="68"/>
      <c r="E343" s="69"/>
      <c r="F343" s="69"/>
      <c r="G343" s="15">
        <f t="shared" si="107"/>
        <v>175</v>
      </c>
      <c r="H343" s="80">
        <f t="shared" si="116"/>
        <v>16257</v>
      </c>
      <c r="I343" s="74"/>
      <c r="J343" s="70"/>
      <c r="K343" s="70"/>
      <c r="L343" s="59">
        <f t="shared" si="108"/>
        <v>-175</v>
      </c>
      <c r="M343" s="76"/>
      <c r="N343" s="71"/>
      <c r="O343" s="70"/>
      <c r="P343" s="70"/>
      <c r="Q343" s="70"/>
      <c r="R343" s="70"/>
      <c r="S343" s="70"/>
      <c r="T343" s="70"/>
      <c r="U343" s="70"/>
      <c r="V343" s="70"/>
      <c r="W343" s="72"/>
      <c r="X343" s="70"/>
      <c r="Y343" s="70"/>
      <c r="Z343" s="70"/>
      <c r="AA343" s="70"/>
      <c r="AB343" s="70"/>
      <c r="AC343" s="70"/>
      <c r="AD343" s="70"/>
      <c r="AE343" s="70"/>
      <c r="AF343" s="72"/>
      <c r="AG343" s="72"/>
      <c r="AH343" s="72">
        <v>175</v>
      </c>
      <c r="AI343" s="62">
        <f t="shared" si="109"/>
        <v>175</v>
      </c>
      <c r="AJ343" s="5">
        <v>43377</v>
      </c>
      <c r="AK343" s="70"/>
      <c r="AL343" s="70"/>
      <c r="AM343" s="70"/>
      <c r="AN343" s="70"/>
      <c r="AO343" s="70"/>
      <c r="AP343" s="70"/>
      <c r="AQ343" s="70"/>
      <c r="AR343" s="70"/>
      <c r="AS343" s="70"/>
    </row>
    <row r="344" spans="1:45" s="73" customFormat="1" ht="15.75" customHeight="1" x14ac:dyDescent="0.25">
      <c r="A344" s="65">
        <f t="shared" ref="A344" si="129">A342+1</f>
        <v>257</v>
      </c>
      <c r="B344" s="66"/>
      <c r="C344" s="67"/>
      <c r="D344" s="68"/>
      <c r="E344" s="69"/>
      <c r="F344" s="69"/>
      <c r="G344" s="15">
        <f t="shared" ref="G344:G356" si="130">AI344</f>
        <v>175</v>
      </c>
      <c r="H344" s="80">
        <f t="shared" si="116"/>
        <v>16257</v>
      </c>
      <c r="I344" s="74"/>
      <c r="J344" s="70"/>
      <c r="K344" s="70"/>
      <c r="L344" s="59">
        <f t="shared" ref="L344:L356" si="131">M344-G344</f>
        <v>-175</v>
      </c>
      <c r="M344" s="76"/>
      <c r="N344" s="71"/>
      <c r="O344" s="70"/>
      <c r="P344" s="70"/>
      <c r="Q344" s="70"/>
      <c r="R344" s="70"/>
      <c r="S344" s="70"/>
      <c r="T344" s="70"/>
      <c r="U344" s="70"/>
      <c r="V344" s="70"/>
      <c r="W344" s="72"/>
      <c r="X344" s="70"/>
      <c r="Y344" s="70"/>
      <c r="Z344" s="70"/>
      <c r="AA344" s="70"/>
      <c r="AB344" s="70"/>
      <c r="AC344" s="70"/>
      <c r="AD344" s="70"/>
      <c r="AE344" s="70"/>
      <c r="AF344" s="72"/>
      <c r="AG344" s="72"/>
      <c r="AH344" s="72">
        <v>175</v>
      </c>
      <c r="AI344" s="62">
        <f t="shared" si="109"/>
        <v>175</v>
      </c>
      <c r="AJ344" s="5">
        <v>43377</v>
      </c>
      <c r="AK344" s="70"/>
      <c r="AL344" s="70"/>
      <c r="AM344" s="70"/>
      <c r="AN344" s="70"/>
      <c r="AO344" s="70"/>
      <c r="AP344" s="70"/>
      <c r="AQ344" s="70"/>
      <c r="AR344" s="70"/>
      <c r="AS344" s="70"/>
    </row>
    <row r="345" spans="1:45" s="73" customFormat="1" ht="15.75" customHeight="1" x14ac:dyDescent="0.25">
      <c r="A345" s="65">
        <f t="shared" ref="A345" si="132">A344+1</f>
        <v>258</v>
      </c>
      <c r="B345" s="66"/>
      <c r="C345" s="67"/>
      <c r="D345" s="68"/>
      <c r="E345" s="69"/>
      <c r="F345" s="69"/>
      <c r="G345" s="15">
        <f t="shared" si="130"/>
        <v>175</v>
      </c>
      <c r="H345" s="80">
        <f t="shared" si="116"/>
        <v>16258</v>
      </c>
      <c r="I345" s="74"/>
      <c r="J345" s="70"/>
      <c r="K345" s="70"/>
      <c r="L345" s="59">
        <f t="shared" si="131"/>
        <v>-175</v>
      </c>
      <c r="M345" s="76"/>
      <c r="N345" s="71"/>
      <c r="O345" s="70"/>
      <c r="P345" s="70"/>
      <c r="Q345" s="70"/>
      <c r="R345" s="70"/>
      <c r="S345" s="70"/>
      <c r="T345" s="70"/>
      <c r="U345" s="70"/>
      <c r="V345" s="70"/>
      <c r="W345" s="72"/>
      <c r="X345" s="70"/>
      <c r="Y345" s="70"/>
      <c r="Z345" s="70"/>
      <c r="AA345" s="70"/>
      <c r="AB345" s="70"/>
      <c r="AC345" s="70"/>
      <c r="AD345" s="70"/>
      <c r="AE345" s="70"/>
      <c r="AF345" s="72"/>
      <c r="AG345" s="72"/>
      <c r="AH345" s="72">
        <v>175</v>
      </c>
      <c r="AI345" s="62">
        <f t="shared" si="109"/>
        <v>175</v>
      </c>
      <c r="AJ345" s="5">
        <v>43377</v>
      </c>
      <c r="AK345" s="70"/>
      <c r="AL345" s="70"/>
      <c r="AM345" s="70"/>
      <c r="AN345" s="70"/>
      <c r="AO345" s="70"/>
      <c r="AP345" s="70"/>
      <c r="AQ345" s="70"/>
      <c r="AR345" s="70"/>
      <c r="AS345" s="70"/>
    </row>
    <row r="346" spans="1:45" s="73" customFormat="1" ht="15.75" customHeight="1" x14ac:dyDescent="0.25">
      <c r="A346" s="65">
        <v>258</v>
      </c>
      <c r="B346" s="66"/>
      <c r="C346" s="67"/>
      <c r="D346" s="68"/>
      <c r="E346" s="69"/>
      <c r="F346" s="69"/>
      <c r="G346" s="15">
        <f t="shared" si="130"/>
        <v>175</v>
      </c>
      <c r="H346" s="80">
        <f t="shared" si="116"/>
        <v>16258</v>
      </c>
      <c r="I346" s="74"/>
      <c r="J346" s="70"/>
      <c r="K346" s="70"/>
      <c r="L346" s="59">
        <f t="shared" si="131"/>
        <v>-175</v>
      </c>
      <c r="M346" s="76"/>
      <c r="N346" s="71"/>
      <c r="O346" s="70"/>
      <c r="P346" s="70"/>
      <c r="Q346" s="70"/>
      <c r="R346" s="70"/>
      <c r="S346" s="70"/>
      <c r="T346" s="70"/>
      <c r="U346" s="70"/>
      <c r="V346" s="70"/>
      <c r="W346" s="72"/>
      <c r="X346" s="70"/>
      <c r="Y346" s="70"/>
      <c r="Z346" s="70"/>
      <c r="AA346" s="70"/>
      <c r="AB346" s="70"/>
      <c r="AC346" s="70"/>
      <c r="AD346" s="70"/>
      <c r="AE346" s="70"/>
      <c r="AF346" s="72"/>
      <c r="AG346" s="72"/>
      <c r="AH346" s="72">
        <v>175</v>
      </c>
      <c r="AI346" s="62">
        <f t="shared" ref="AI346:AI356" si="133">AF346+AG346+AH346</f>
        <v>175</v>
      </c>
      <c r="AJ346" s="5">
        <v>43377</v>
      </c>
      <c r="AK346" s="70"/>
      <c r="AL346" s="70"/>
      <c r="AM346" s="70"/>
      <c r="AN346" s="70"/>
      <c r="AO346" s="70"/>
      <c r="AP346" s="70"/>
      <c r="AQ346" s="70"/>
      <c r="AR346" s="70"/>
      <c r="AS346" s="70"/>
    </row>
    <row r="347" spans="1:45" s="73" customFormat="1" ht="15.75" customHeight="1" x14ac:dyDescent="0.25">
      <c r="A347" s="65">
        <v>259</v>
      </c>
      <c r="B347" s="66"/>
      <c r="C347" s="67"/>
      <c r="D347" s="68"/>
      <c r="E347" s="69"/>
      <c r="F347" s="69"/>
      <c r="G347" s="15">
        <f t="shared" si="130"/>
        <v>175</v>
      </c>
      <c r="H347" s="80">
        <f t="shared" si="116"/>
        <v>16259</v>
      </c>
      <c r="I347" s="74"/>
      <c r="J347" s="70"/>
      <c r="K347" s="70"/>
      <c r="L347" s="59">
        <f t="shared" si="131"/>
        <v>-175</v>
      </c>
      <c r="M347" s="76"/>
      <c r="N347" s="71"/>
      <c r="O347" s="70"/>
      <c r="P347" s="70"/>
      <c r="Q347" s="70"/>
      <c r="R347" s="70"/>
      <c r="S347" s="70"/>
      <c r="T347" s="70"/>
      <c r="U347" s="70"/>
      <c r="V347" s="70"/>
      <c r="W347" s="72"/>
      <c r="X347" s="70"/>
      <c r="Y347" s="70"/>
      <c r="Z347" s="70"/>
      <c r="AA347" s="70"/>
      <c r="AB347" s="70"/>
      <c r="AC347" s="70"/>
      <c r="AD347" s="70"/>
      <c r="AE347" s="70"/>
      <c r="AF347" s="72"/>
      <c r="AG347" s="72"/>
      <c r="AH347" s="72">
        <v>175</v>
      </c>
      <c r="AI347" s="62">
        <f t="shared" si="133"/>
        <v>175</v>
      </c>
      <c r="AJ347" s="5">
        <v>43377</v>
      </c>
      <c r="AK347" s="70"/>
      <c r="AL347" s="70"/>
      <c r="AM347" s="70"/>
      <c r="AN347" s="70"/>
      <c r="AO347" s="70"/>
      <c r="AP347" s="70"/>
      <c r="AQ347" s="70"/>
      <c r="AR347" s="70"/>
      <c r="AS347" s="70"/>
    </row>
    <row r="348" spans="1:45" s="73" customFormat="1" ht="15.75" customHeight="1" x14ac:dyDescent="0.25">
      <c r="A348" s="65">
        <v>260</v>
      </c>
      <c r="B348" s="66"/>
      <c r="C348" s="67"/>
      <c r="D348" s="68"/>
      <c r="E348" s="69"/>
      <c r="F348" s="69"/>
      <c r="G348" s="15">
        <f t="shared" si="130"/>
        <v>175</v>
      </c>
      <c r="H348" s="80">
        <f t="shared" si="116"/>
        <v>16260</v>
      </c>
      <c r="I348" s="74"/>
      <c r="J348" s="70"/>
      <c r="K348" s="70"/>
      <c r="L348" s="59">
        <f t="shared" si="131"/>
        <v>-175</v>
      </c>
      <c r="M348" s="76"/>
      <c r="N348" s="71"/>
      <c r="O348" s="70"/>
      <c r="P348" s="70"/>
      <c r="Q348" s="70"/>
      <c r="R348" s="70"/>
      <c r="S348" s="70"/>
      <c r="T348" s="70"/>
      <c r="U348" s="70"/>
      <c r="V348" s="70"/>
      <c r="W348" s="72"/>
      <c r="X348" s="70"/>
      <c r="Y348" s="70"/>
      <c r="Z348" s="70"/>
      <c r="AA348" s="70"/>
      <c r="AB348" s="70"/>
      <c r="AC348" s="70"/>
      <c r="AD348" s="70"/>
      <c r="AE348" s="70"/>
      <c r="AF348" s="72"/>
      <c r="AG348" s="72"/>
      <c r="AH348" s="72">
        <v>175</v>
      </c>
      <c r="AI348" s="62">
        <f t="shared" si="133"/>
        <v>175</v>
      </c>
      <c r="AJ348" s="5">
        <v>43377</v>
      </c>
      <c r="AK348" s="70"/>
      <c r="AL348" s="70"/>
      <c r="AM348" s="70"/>
      <c r="AN348" s="70"/>
      <c r="AO348" s="70"/>
      <c r="AP348" s="70"/>
      <c r="AQ348" s="70"/>
      <c r="AR348" s="70"/>
      <c r="AS348" s="70"/>
    </row>
    <row r="349" spans="1:45" s="73" customFormat="1" ht="15.75" customHeight="1" x14ac:dyDescent="0.25">
      <c r="A349" s="65">
        <f t="shared" ref="A349" si="134">A347+1</f>
        <v>260</v>
      </c>
      <c r="B349" s="66"/>
      <c r="C349" s="67"/>
      <c r="D349" s="68"/>
      <c r="E349" s="69"/>
      <c r="F349" s="69"/>
      <c r="G349" s="15">
        <f t="shared" si="130"/>
        <v>175</v>
      </c>
      <c r="H349" s="80">
        <f t="shared" si="116"/>
        <v>16260</v>
      </c>
      <c r="I349" s="74"/>
      <c r="J349" s="70"/>
      <c r="K349" s="70"/>
      <c r="L349" s="59">
        <f t="shared" si="131"/>
        <v>-175</v>
      </c>
      <c r="M349" s="76"/>
      <c r="N349" s="71"/>
      <c r="O349" s="70"/>
      <c r="P349" s="70"/>
      <c r="Q349" s="70"/>
      <c r="R349" s="70"/>
      <c r="S349" s="70"/>
      <c r="T349" s="70"/>
      <c r="U349" s="70"/>
      <c r="V349" s="70"/>
      <c r="W349" s="72"/>
      <c r="X349" s="70"/>
      <c r="Y349" s="70"/>
      <c r="Z349" s="70"/>
      <c r="AA349" s="70"/>
      <c r="AB349" s="70"/>
      <c r="AC349" s="70"/>
      <c r="AD349" s="70"/>
      <c r="AE349" s="70"/>
      <c r="AF349" s="72"/>
      <c r="AG349" s="72"/>
      <c r="AH349" s="72">
        <v>175</v>
      </c>
      <c r="AI349" s="62">
        <f t="shared" si="133"/>
        <v>175</v>
      </c>
      <c r="AJ349" s="5">
        <v>43377</v>
      </c>
      <c r="AK349" s="70"/>
      <c r="AL349" s="70"/>
      <c r="AM349" s="70"/>
      <c r="AN349" s="70"/>
      <c r="AO349" s="70"/>
      <c r="AP349" s="70"/>
      <c r="AQ349" s="70"/>
      <c r="AR349" s="70"/>
      <c r="AS349" s="70"/>
    </row>
    <row r="350" spans="1:45" s="73" customFormat="1" ht="15.75" customHeight="1" x14ac:dyDescent="0.25">
      <c r="A350" s="65">
        <f t="shared" ref="A350" si="135">A349+1</f>
        <v>261</v>
      </c>
      <c r="B350" s="66"/>
      <c r="C350" s="67"/>
      <c r="D350" s="68"/>
      <c r="E350" s="69"/>
      <c r="F350" s="69"/>
      <c r="G350" s="15">
        <f t="shared" si="130"/>
        <v>175</v>
      </c>
      <c r="H350" s="80">
        <f t="shared" si="116"/>
        <v>16261</v>
      </c>
      <c r="I350" s="74"/>
      <c r="J350" s="70"/>
      <c r="K350" s="70"/>
      <c r="L350" s="59">
        <f t="shared" si="131"/>
        <v>-175</v>
      </c>
      <c r="M350" s="76"/>
      <c r="N350" s="71"/>
      <c r="O350" s="70"/>
      <c r="P350" s="70"/>
      <c r="Q350" s="70"/>
      <c r="R350" s="70"/>
      <c r="S350" s="70"/>
      <c r="T350" s="70"/>
      <c r="U350" s="70"/>
      <c r="V350" s="70"/>
      <c r="W350" s="72"/>
      <c r="X350" s="70"/>
      <c r="Y350" s="70"/>
      <c r="Z350" s="70"/>
      <c r="AA350" s="70"/>
      <c r="AB350" s="70"/>
      <c r="AC350" s="70"/>
      <c r="AD350" s="70"/>
      <c r="AE350" s="70"/>
      <c r="AF350" s="72"/>
      <c r="AG350" s="72"/>
      <c r="AH350" s="72">
        <v>175</v>
      </c>
      <c r="AI350" s="62">
        <f t="shared" si="133"/>
        <v>175</v>
      </c>
      <c r="AJ350" s="5">
        <v>43377</v>
      </c>
      <c r="AK350" s="70"/>
      <c r="AL350" s="70"/>
      <c r="AM350" s="70"/>
      <c r="AN350" s="70"/>
      <c r="AO350" s="70"/>
      <c r="AP350" s="70"/>
      <c r="AQ350" s="70"/>
      <c r="AR350" s="70"/>
      <c r="AS350" s="70"/>
    </row>
    <row r="351" spans="1:45" s="73" customFormat="1" ht="15.75" customHeight="1" x14ac:dyDescent="0.25">
      <c r="A351" s="65">
        <v>261</v>
      </c>
      <c r="B351" s="66"/>
      <c r="C351" s="67"/>
      <c r="D351" s="68"/>
      <c r="E351" s="69"/>
      <c r="F351" s="69"/>
      <c r="G351" s="15">
        <f t="shared" si="130"/>
        <v>175</v>
      </c>
      <c r="H351" s="80">
        <f t="shared" si="116"/>
        <v>16261</v>
      </c>
      <c r="I351" s="74"/>
      <c r="J351" s="70"/>
      <c r="K351" s="70"/>
      <c r="L351" s="59">
        <f t="shared" si="131"/>
        <v>-175</v>
      </c>
      <c r="M351" s="76"/>
      <c r="N351" s="71"/>
      <c r="O351" s="70"/>
      <c r="P351" s="70"/>
      <c r="Q351" s="70"/>
      <c r="R351" s="70"/>
      <c r="S351" s="70"/>
      <c r="T351" s="70"/>
      <c r="U351" s="70"/>
      <c r="V351" s="70"/>
      <c r="W351" s="72"/>
      <c r="X351" s="70"/>
      <c r="Y351" s="70"/>
      <c r="Z351" s="70"/>
      <c r="AA351" s="70"/>
      <c r="AB351" s="70"/>
      <c r="AC351" s="70"/>
      <c r="AD351" s="70"/>
      <c r="AE351" s="70"/>
      <c r="AF351" s="72"/>
      <c r="AG351" s="72"/>
      <c r="AH351" s="72">
        <v>175</v>
      </c>
      <c r="AI351" s="62">
        <f t="shared" si="133"/>
        <v>175</v>
      </c>
      <c r="AJ351" s="5">
        <v>43377</v>
      </c>
      <c r="AK351" s="70"/>
      <c r="AL351" s="70"/>
      <c r="AM351" s="70"/>
      <c r="AN351" s="70"/>
      <c r="AO351" s="70"/>
      <c r="AP351" s="70"/>
      <c r="AQ351" s="70"/>
      <c r="AR351" s="70"/>
      <c r="AS351" s="70"/>
    </row>
    <row r="352" spans="1:45" s="73" customFormat="1" ht="15.75" customHeight="1" x14ac:dyDescent="0.25">
      <c r="A352" s="65">
        <v>262</v>
      </c>
      <c r="B352" s="66"/>
      <c r="C352" s="67"/>
      <c r="D352" s="68"/>
      <c r="E352" s="69"/>
      <c r="F352" s="69"/>
      <c r="G352" s="15">
        <f t="shared" si="130"/>
        <v>175</v>
      </c>
      <c r="H352" s="80">
        <f t="shared" si="116"/>
        <v>16262</v>
      </c>
      <c r="I352" s="74"/>
      <c r="J352" s="70"/>
      <c r="K352" s="70"/>
      <c r="L352" s="59">
        <f t="shared" si="131"/>
        <v>-175</v>
      </c>
      <c r="M352" s="76"/>
      <c r="N352" s="71"/>
      <c r="O352" s="70"/>
      <c r="P352" s="70"/>
      <c r="Q352" s="70"/>
      <c r="R352" s="70"/>
      <c r="S352" s="70"/>
      <c r="T352" s="70"/>
      <c r="U352" s="70"/>
      <c r="V352" s="70"/>
      <c r="W352" s="72"/>
      <c r="X352" s="70"/>
      <c r="Y352" s="70"/>
      <c r="Z352" s="70"/>
      <c r="AA352" s="70"/>
      <c r="AB352" s="70"/>
      <c r="AC352" s="70"/>
      <c r="AD352" s="70"/>
      <c r="AE352" s="70"/>
      <c r="AF352" s="72"/>
      <c r="AG352" s="72"/>
      <c r="AH352" s="72">
        <v>175</v>
      </c>
      <c r="AI352" s="62">
        <f t="shared" si="133"/>
        <v>175</v>
      </c>
      <c r="AJ352" s="5">
        <v>43377</v>
      </c>
      <c r="AK352" s="70"/>
      <c r="AL352" s="70"/>
      <c r="AM352" s="70"/>
      <c r="AN352" s="70"/>
      <c r="AO352" s="70"/>
      <c r="AP352" s="70"/>
      <c r="AQ352" s="70"/>
      <c r="AR352" s="70"/>
      <c r="AS352" s="70"/>
    </row>
    <row r="353" spans="1:45" s="73" customFormat="1" ht="15.75" customHeight="1" x14ac:dyDescent="0.25">
      <c r="A353" s="65">
        <v>263</v>
      </c>
      <c r="B353" s="66"/>
      <c r="C353" s="67"/>
      <c r="D353" s="68"/>
      <c r="E353" s="69"/>
      <c r="F353" s="69"/>
      <c r="G353" s="15">
        <f t="shared" si="130"/>
        <v>175</v>
      </c>
      <c r="H353" s="80">
        <f t="shared" si="116"/>
        <v>16263</v>
      </c>
      <c r="I353" s="74"/>
      <c r="J353" s="70"/>
      <c r="K353" s="70"/>
      <c r="L353" s="59">
        <f t="shared" si="131"/>
        <v>-175</v>
      </c>
      <c r="M353" s="76"/>
      <c r="N353" s="71"/>
      <c r="O353" s="70"/>
      <c r="P353" s="70"/>
      <c r="Q353" s="70"/>
      <c r="R353" s="70"/>
      <c r="S353" s="70"/>
      <c r="T353" s="70"/>
      <c r="U353" s="70"/>
      <c r="V353" s="70"/>
      <c r="W353" s="72"/>
      <c r="X353" s="70"/>
      <c r="Y353" s="70"/>
      <c r="Z353" s="70"/>
      <c r="AA353" s="70"/>
      <c r="AB353" s="70"/>
      <c r="AC353" s="70"/>
      <c r="AD353" s="70"/>
      <c r="AE353" s="70"/>
      <c r="AF353" s="72"/>
      <c r="AG353" s="72"/>
      <c r="AH353" s="72">
        <v>175</v>
      </c>
      <c r="AI353" s="62">
        <f t="shared" si="133"/>
        <v>175</v>
      </c>
      <c r="AJ353" s="5">
        <v>43377</v>
      </c>
      <c r="AK353" s="70"/>
      <c r="AL353" s="70"/>
      <c r="AM353" s="70"/>
      <c r="AN353" s="70"/>
      <c r="AO353" s="70"/>
      <c r="AP353" s="70"/>
      <c r="AQ353" s="70"/>
      <c r="AR353" s="70"/>
      <c r="AS353" s="70"/>
    </row>
    <row r="354" spans="1:45" s="73" customFormat="1" ht="15.75" customHeight="1" x14ac:dyDescent="0.25">
      <c r="A354" s="65">
        <f t="shared" ref="A354" si="136">A352+1</f>
        <v>263</v>
      </c>
      <c r="B354" s="66"/>
      <c r="C354" s="67"/>
      <c r="D354" s="68"/>
      <c r="E354" s="69"/>
      <c r="F354" s="69"/>
      <c r="G354" s="15">
        <f t="shared" si="130"/>
        <v>175</v>
      </c>
      <c r="H354" s="80">
        <f t="shared" si="116"/>
        <v>16263</v>
      </c>
      <c r="I354" s="74"/>
      <c r="J354" s="70"/>
      <c r="K354" s="70"/>
      <c r="L354" s="59">
        <f t="shared" si="131"/>
        <v>-175</v>
      </c>
      <c r="M354" s="76"/>
      <c r="N354" s="71"/>
      <c r="O354" s="70"/>
      <c r="P354" s="70"/>
      <c r="Q354" s="70"/>
      <c r="R354" s="70"/>
      <c r="S354" s="70"/>
      <c r="T354" s="70"/>
      <c r="U354" s="70"/>
      <c r="V354" s="70"/>
      <c r="W354" s="72"/>
      <c r="X354" s="70"/>
      <c r="Y354" s="70"/>
      <c r="Z354" s="70"/>
      <c r="AA354" s="70"/>
      <c r="AB354" s="70"/>
      <c r="AC354" s="70"/>
      <c r="AD354" s="70"/>
      <c r="AE354" s="70"/>
      <c r="AF354" s="72"/>
      <c r="AG354" s="72"/>
      <c r="AH354" s="72">
        <v>175</v>
      </c>
      <c r="AI354" s="62">
        <f t="shared" si="133"/>
        <v>175</v>
      </c>
      <c r="AJ354" s="5">
        <v>43377</v>
      </c>
      <c r="AK354" s="70"/>
      <c r="AL354" s="70"/>
      <c r="AM354" s="70"/>
      <c r="AN354" s="70"/>
      <c r="AO354" s="70"/>
      <c r="AP354" s="70"/>
      <c r="AQ354" s="70"/>
      <c r="AR354" s="70"/>
      <c r="AS354" s="70"/>
    </row>
    <row r="355" spans="1:45" s="73" customFormat="1" ht="15.75" customHeight="1" x14ac:dyDescent="0.25">
      <c r="A355" s="65">
        <f t="shared" ref="A355" si="137">A354+1</f>
        <v>264</v>
      </c>
      <c r="B355" s="66"/>
      <c r="C355" s="67"/>
      <c r="D355" s="68"/>
      <c r="E355" s="69"/>
      <c r="F355" s="69"/>
      <c r="G355" s="15">
        <f t="shared" si="130"/>
        <v>175</v>
      </c>
      <c r="H355" s="80">
        <f t="shared" si="116"/>
        <v>16264</v>
      </c>
      <c r="I355" s="74"/>
      <c r="J355" s="70"/>
      <c r="K355" s="70"/>
      <c r="L355" s="59">
        <f t="shared" si="131"/>
        <v>-175</v>
      </c>
      <c r="M355" s="76"/>
      <c r="N355" s="71"/>
      <c r="O355" s="70"/>
      <c r="P355" s="70"/>
      <c r="Q355" s="70"/>
      <c r="R355" s="70"/>
      <c r="S355" s="70"/>
      <c r="T355" s="70"/>
      <c r="U355" s="70"/>
      <c r="V355" s="70"/>
      <c r="W355" s="72"/>
      <c r="X355" s="70"/>
      <c r="Y355" s="70"/>
      <c r="Z355" s="70"/>
      <c r="AA355" s="70"/>
      <c r="AB355" s="70"/>
      <c r="AC355" s="70"/>
      <c r="AD355" s="70"/>
      <c r="AE355" s="70"/>
      <c r="AF355" s="72"/>
      <c r="AG355" s="72"/>
      <c r="AH355" s="72">
        <v>175</v>
      </c>
      <c r="AI355" s="62">
        <f t="shared" si="133"/>
        <v>175</v>
      </c>
      <c r="AJ355" s="5">
        <v>43377</v>
      </c>
      <c r="AK355" s="70"/>
      <c r="AL355" s="70"/>
      <c r="AM355" s="70"/>
      <c r="AN355" s="70"/>
      <c r="AO355" s="70"/>
      <c r="AP355" s="70"/>
      <c r="AQ355" s="70"/>
      <c r="AR355" s="70"/>
      <c r="AS355" s="70"/>
    </row>
    <row r="356" spans="1:45" s="73" customFormat="1" ht="15.75" customHeight="1" x14ac:dyDescent="0.25">
      <c r="A356" s="65">
        <v>264</v>
      </c>
      <c r="B356" s="66"/>
      <c r="C356" s="67"/>
      <c r="D356" s="68"/>
      <c r="E356" s="69"/>
      <c r="F356" s="69"/>
      <c r="G356" s="15">
        <f t="shared" si="130"/>
        <v>175</v>
      </c>
      <c r="H356" s="80">
        <f t="shared" si="116"/>
        <v>16264</v>
      </c>
      <c r="I356" s="74"/>
      <c r="J356" s="70"/>
      <c r="K356" s="70"/>
      <c r="L356" s="59">
        <f t="shared" si="131"/>
        <v>-175</v>
      </c>
      <c r="M356" s="76"/>
      <c r="N356" s="71"/>
      <c r="O356" s="70"/>
      <c r="P356" s="70"/>
      <c r="Q356" s="70"/>
      <c r="R356" s="70"/>
      <c r="S356" s="70"/>
      <c r="T356" s="70"/>
      <c r="U356" s="70"/>
      <c r="V356" s="70"/>
      <c r="W356" s="72"/>
      <c r="X356" s="70"/>
      <c r="Y356" s="70"/>
      <c r="Z356" s="70"/>
      <c r="AA356" s="70"/>
      <c r="AB356" s="70"/>
      <c r="AC356" s="70"/>
      <c r="AD356" s="70"/>
      <c r="AE356" s="70"/>
      <c r="AF356" s="72"/>
      <c r="AG356" s="72"/>
      <c r="AH356" s="72">
        <v>175</v>
      </c>
      <c r="AI356" s="62">
        <f t="shared" si="133"/>
        <v>175</v>
      </c>
      <c r="AJ356" s="5">
        <v>43377</v>
      </c>
      <c r="AK356" s="70"/>
      <c r="AL356" s="70"/>
      <c r="AM356" s="70"/>
      <c r="AN356" s="70"/>
      <c r="AO356" s="70"/>
      <c r="AP356" s="70"/>
      <c r="AQ356" s="70"/>
      <c r="AR356" s="70"/>
      <c r="AS356" s="70"/>
    </row>
    <row r="357" spans="1:45" s="73" customFormat="1" ht="15.75" customHeight="1" x14ac:dyDescent="0.25">
      <c r="A357" s="65">
        <v>265</v>
      </c>
      <c r="B357" s="66"/>
      <c r="C357" s="67"/>
      <c r="D357" s="68"/>
      <c r="E357" s="69"/>
      <c r="F357" s="69"/>
      <c r="G357" s="15">
        <f t="shared" ref="G357:G366" si="138">AI357</f>
        <v>175</v>
      </c>
      <c r="H357" s="80">
        <f t="shared" si="116"/>
        <v>16265</v>
      </c>
      <c r="I357" s="74"/>
      <c r="J357" s="70"/>
      <c r="K357" s="70"/>
      <c r="L357" s="59">
        <f t="shared" ref="L357:L366" si="139">M357-G357</f>
        <v>-175</v>
      </c>
      <c r="M357" s="76"/>
      <c r="N357" s="71"/>
      <c r="O357" s="70"/>
      <c r="P357" s="70"/>
      <c r="Q357" s="70"/>
      <c r="R357" s="70"/>
      <c r="S357" s="70"/>
      <c r="T357" s="70"/>
      <c r="U357" s="70"/>
      <c r="V357" s="70"/>
      <c r="W357" s="72"/>
      <c r="X357" s="70"/>
      <c r="Y357" s="70"/>
      <c r="Z357" s="70"/>
      <c r="AA357" s="70"/>
      <c r="AB357" s="70"/>
      <c r="AC357" s="70"/>
      <c r="AD357" s="70"/>
      <c r="AE357" s="70"/>
      <c r="AF357" s="72"/>
      <c r="AG357" s="72"/>
      <c r="AH357" s="72">
        <v>175</v>
      </c>
      <c r="AI357" s="62">
        <f t="shared" ref="AI357:AI366" si="140">AF357+AG357+AH357</f>
        <v>175</v>
      </c>
      <c r="AJ357" s="5">
        <v>43377</v>
      </c>
      <c r="AK357" s="70"/>
      <c r="AL357" s="70"/>
      <c r="AM357" s="70"/>
      <c r="AN357" s="70"/>
      <c r="AO357" s="70"/>
      <c r="AP357" s="70"/>
      <c r="AQ357" s="70"/>
      <c r="AR357" s="70"/>
      <c r="AS357" s="70"/>
    </row>
    <row r="358" spans="1:45" s="73" customFormat="1" ht="15.75" customHeight="1" x14ac:dyDescent="0.25">
      <c r="A358" s="65">
        <v>266</v>
      </c>
      <c r="B358" s="66"/>
      <c r="C358" s="67"/>
      <c r="D358" s="68"/>
      <c r="E358" s="69"/>
      <c r="F358" s="69"/>
      <c r="G358" s="15">
        <f t="shared" si="138"/>
        <v>175</v>
      </c>
      <c r="H358" s="80">
        <f t="shared" si="116"/>
        <v>16266</v>
      </c>
      <c r="I358" s="74"/>
      <c r="J358" s="70"/>
      <c r="K358" s="70"/>
      <c r="L358" s="59">
        <f t="shared" si="139"/>
        <v>-175</v>
      </c>
      <c r="M358" s="76"/>
      <c r="N358" s="71"/>
      <c r="O358" s="70"/>
      <c r="P358" s="70"/>
      <c r="Q358" s="70"/>
      <c r="R358" s="70"/>
      <c r="S358" s="70"/>
      <c r="T358" s="70"/>
      <c r="U358" s="70"/>
      <c r="V358" s="70"/>
      <c r="W358" s="72"/>
      <c r="X358" s="70"/>
      <c r="Y358" s="70"/>
      <c r="Z358" s="70"/>
      <c r="AA358" s="70"/>
      <c r="AB358" s="70"/>
      <c r="AC358" s="70"/>
      <c r="AD358" s="70"/>
      <c r="AE358" s="70"/>
      <c r="AF358" s="72"/>
      <c r="AG358" s="72"/>
      <c r="AH358" s="72">
        <v>175</v>
      </c>
      <c r="AI358" s="62">
        <f t="shared" si="140"/>
        <v>175</v>
      </c>
      <c r="AJ358" s="5">
        <v>43377</v>
      </c>
      <c r="AK358" s="70"/>
      <c r="AL358" s="70"/>
      <c r="AM358" s="70"/>
      <c r="AN358" s="70"/>
      <c r="AO358" s="70"/>
      <c r="AP358" s="70"/>
      <c r="AQ358" s="70"/>
      <c r="AR358" s="70"/>
      <c r="AS358" s="70"/>
    </row>
    <row r="359" spans="1:45" s="73" customFormat="1" ht="15.75" customHeight="1" x14ac:dyDescent="0.25">
      <c r="A359" s="65">
        <f t="shared" ref="A359" si="141">A357+1</f>
        <v>266</v>
      </c>
      <c r="B359" s="66"/>
      <c r="C359" s="67"/>
      <c r="D359" s="68"/>
      <c r="E359" s="69"/>
      <c r="F359" s="69"/>
      <c r="G359" s="15">
        <f t="shared" si="138"/>
        <v>175</v>
      </c>
      <c r="H359" s="80">
        <f t="shared" si="116"/>
        <v>16266</v>
      </c>
      <c r="I359" s="74"/>
      <c r="J359" s="70"/>
      <c r="K359" s="70"/>
      <c r="L359" s="59">
        <f t="shared" si="139"/>
        <v>-175</v>
      </c>
      <c r="M359" s="76"/>
      <c r="N359" s="71"/>
      <c r="O359" s="70"/>
      <c r="P359" s="70"/>
      <c r="Q359" s="70"/>
      <c r="R359" s="70"/>
      <c r="S359" s="70"/>
      <c r="T359" s="70"/>
      <c r="U359" s="70"/>
      <c r="V359" s="70"/>
      <c r="W359" s="72"/>
      <c r="X359" s="70"/>
      <c r="Y359" s="70"/>
      <c r="Z359" s="70"/>
      <c r="AA359" s="70"/>
      <c r="AB359" s="70"/>
      <c r="AC359" s="70"/>
      <c r="AD359" s="70"/>
      <c r="AE359" s="70"/>
      <c r="AF359" s="72"/>
      <c r="AG359" s="72"/>
      <c r="AH359" s="72">
        <v>175</v>
      </c>
      <c r="AI359" s="62">
        <f t="shared" si="140"/>
        <v>175</v>
      </c>
      <c r="AJ359" s="5">
        <v>43377</v>
      </c>
      <c r="AK359" s="70"/>
      <c r="AL359" s="70"/>
      <c r="AM359" s="70"/>
      <c r="AN359" s="70"/>
      <c r="AO359" s="70"/>
      <c r="AP359" s="70"/>
      <c r="AQ359" s="70"/>
      <c r="AR359" s="70"/>
      <c r="AS359" s="70"/>
    </row>
    <row r="360" spans="1:45" s="73" customFormat="1" ht="15.75" customHeight="1" x14ac:dyDescent="0.25">
      <c r="A360" s="65">
        <f t="shared" ref="A360" si="142">A359+1</f>
        <v>267</v>
      </c>
      <c r="B360" s="66"/>
      <c r="C360" s="67"/>
      <c r="D360" s="68"/>
      <c r="E360" s="69"/>
      <c r="F360" s="69"/>
      <c r="G360" s="15">
        <f t="shared" si="138"/>
        <v>175</v>
      </c>
      <c r="H360" s="80">
        <f t="shared" si="116"/>
        <v>16267</v>
      </c>
      <c r="I360" s="74"/>
      <c r="J360" s="70"/>
      <c r="K360" s="70"/>
      <c r="L360" s="59">
        <f t="shared" si="139"/>
        <v>-175</v>
      </c>
      <c r="M360" s="76"/>
      <c r="N360" s="71"/>
      <c r="O360" s="70"/>
      <c r="P360" s="70"/>
      <c r="Q360" s="70"/>
      <c r="R360" s="70"/>
      <c r="S360" s="70"/>
      <c r="T360" s="70"/>
      <c r="U360" s="70"/>
      <c r="V360" s="70"/>
      <c r="W360" s="72"/>
      <c r="X360" s="70"/>
      <c r="Y360" s="70"/>
      <c r="Z360" s="70"/>
      <c r="AA360" s="70"/>
      <c r="AB360" s="70"/>
      <c r="AC360" s="70"/>
      <c r="AD360" s="70"/>
      <c r="AE360" s="70"/>
      <c r="AF360" s="72"/>
      <c r="AG360" s="72"/>
      <c r="AH360" s="72">
        <v>175</v>
      </c>
      <c r="AI360" s="62">
        <f t="shared" si="140"/>
        <v>175</v>
      </c>
      <c r="AJ360" s="5">
        <v>43377</v>
      </c>
      <c r="AK360" s="70"/>
      <c r="AL360" s="70"/>
      <c r="AM360" s="70"/>
      <c r="AN360" s="70"/>
      <c r="AO360" s="70"/>
      <c r="AP360" s="70"/>
      <c r="AQ360" s="70"/>
      <c r="AR360" s="70"/>
      <c r="AS360" s="70"/>
    </row>
    <row r="361" spans="1:45" s="73" customFormat="1" ht="15.75" customHeight="1" x14ac:dyDescent="0.25">
      <c r="A361" s="65">
        <v>267</v>
      </c>
      <c r="B361" s="66"/>
      <c r="C361" s="67"/>
      <c r="D361" s="68"/>
      <c r="E361" s="69"/>
      <c r="F361" s="69"/>
      <c r="G361" s="15">
        <f t="shared" si="138"/>
        <v>175</v>
      </c>
      <c r="H361" s="80">
        <f t="shared" si="116"/>
        <v>16267</v>
      </c>
      <c r="I361" s="74"/>
      <c r="J361" s="70"/>
      <c r="K361" s="70"/>
      <c r="L361" s="59">
        <f t="shared" si="139"/>
        <v>-175</v>
      </c>
      <c r="M361" s="76"/>
      <c r="N361" s="71"/>
      <c r="O361" s="70"/>
      <c r="P361" s="70"/>
      <c r="Q361" s="70"/>
      <c r="R361" s="70"/>
      <c r="S361" s="70"/>
      <c r="T361" s="70"/>
      <c r="U361" s="70"/>
      <c r="V361" s="70"/>
      <c r="W361" s="72"/>
      <c r="X361" s="70"/>
      <c r="Y361" s="70"/>
      <c r="Z361" s="70"/>
      <c r="AA361" s="70"/>
      <c r="AB361" s="70"/>
      <c r="AC361" s="70"/>
      <c r="AD361" s="70"/>
      <c r="AE361" s="70"/>
      <c r="AF361" s="72"/>
      <c r="AG361" s="72"/>
      <c r="AH361" s="72">
        <v>175</v>
      </c>
      <c r="AI361" s="62">
        <f t="shared" si="140"/>
        <v>175</v>
      </c>
      <c r="AJ361" s="5">
        <v>43377</v>
      </c>
      <c r="AK361" s="70"/>
      <c r="AL361" s="70"/>
      <c r="AM361" s="70"/>
      <c r="AN361" s="70"/>
      <c r="AO361" s="70"/>
      <c r="AP361" s="70"/>
      <c r="AQ361" s="70"/>
      <c r="AR361" s="70"/>
      <c r="AS361" s="70"/>
    </row>
    <row r="362" spans="1:45" s="73" customFormat="1" ht="15.75" customHeight="1" x14ac:dyDescent="0.25">
      <c r="A362" s="65">
        <v>268</v>
      </c>
      <c r="B362" s="66"/>
      <c r="C362" s="67"/>
      <c r="D362" s="68"/>
      <c r="E362" s="69"/>
      <c r="F362" s="69"/>
      <c r="G362" s="15">
        <f t="shared" si="138"/>
        <v>175</v>
      </c>
      <c r="H362" s="80">
        <f t="shared" si="116"/>
        <v>16268</v>
      </c>
      <c r="I362" s="74"/>
      <c r="J362" s="70"/>
      <c r="K362" s="70"/>
      <c r="L362" s="59">
        <f t="shared" si="139"/>
        <v>-175</v>
      </c>
      <c r="M362" s="76"/>
      <c r="N362" s="71"/>
      <c r="O362" s="70"/>
      <c r="P362" s="70"/>
      <c r="Q362" s="70"/>
      <c r="R362" s="70"/>
      <c r="S362" s="70"/>
      <c r="T362" s="70"/>
      <c r="U362" s="70"/>
      <c r="V362" s="70"/>
      <c r="W362" s="72"/>
      <c r="X362" s="70"/>
      <c r="Y362" s="70"/>
      <c r="Z362" s="70"/>
      <c r="AA362" s="70"/>
      <c r="AB362" s="70"/>
      <c r="AC362" s="70"/>
      <c r="AD362" s="70"/>
      <c r="AE362" s="70"/>
      <c r="AF362" s="72"/>
      <c r="AG362" s="72"/>
      <c r="AH362" s="72">
        <v>175</v>
      </c>
      <c r="AI362" s="62">
        <f t="shared" si="140"/>
        <v>175</v>
      </c>
      <c r="AJ362" s="5">
        <v>43377</v>
      </c>
      <c r="AK362" s="70"/>
      <c r="AL362" s="70"/>
      <c r="AM362" s="70"/>
      <c r="AN362" s="70"/>
      <c r="AO362" s="70"/>
      <c r="AP362" s="70"/>
      <c r="AQ362" s="70"/>
      <c r="AR362" s="70"/>
      <c r="AS362" s="70"/>
    </row>
    <row r="363" spans="1:45" s="73" customFormat="1" ht="15.75" customHeight="1" x14ac:dyDescent="0.25">
      <c r="A363" s="65">
        <v>269</v>
      </c>
      <c r="B363" s="66"/>
      <c r="C363" s="67"/>
      <c r="D363" s="68"/>
      <c r="E363" s="69"/>
      <c r="F363" s="69"/>
      <c r="G363" s="15">
        <f t="shared" si="138"/>
        <v>175</v>
      </c>
      <c r="H363" s="80">
        <f t="shared" si="116"/>
        <v>16269</v>
      </c>
      <c r="I363" s="74"/>
      <c r="J363" s="70"/>
      <c r="K363" s="70"/>
      <c r="L363" s="59">
        <f t="shared" si="139"/>
        <v>-175</v>
      </c>
      <c r="M363" s="76"/>
      <c r="N363" s="71"/>
      <c r="O363" s="70"/>
      <c r="P363" s="70"/>
      <c r="Q363" s="70"/>
      <c r="R363" s="70"/>
      <c r="S363" s="70"/>
      <c r="T363" s="70"/>
      <c r="U363" s="70"/>
      <c r="V363" s="70"/>
      <c r="W363" s="72"/>
      <c r="X363" s="70"/>
      <c r="Y363" s="70"/>
      <c r="Z363" s="70"/>
      <c r="AA363" s="70"/>
      <c r="AB363" s="70"/>
      <c r="AC363" s="70"/>
      <c r="AD363" s="70"/>
      <c r="AE363" s="70"/>
      <c r="AF363" s="72"/>
      <c r="AG363" s="72"/>
      <c r="AH363" s="72">
        <v>175</v>
      </c>
      <c r="AI363" s="62">
        <f t="shared" si="140"/>
        <v>175</v>
      </c>
      <c r="AJ363" s="5">
        <v>43377</v>
      </c>
      <c r="AK363" s="70"/>
      <c r="AL363" s="70"/>
      <c r="AM363" s="70"/>
      <c r="AN363" s="70"/>
      <c r="AO363" s="70"/>
      <c r="AP363" s="70"/>
      <c r="AQ363" s="70"/>
      <c r="AR363" s="70"/>
      <c r="AS363" s="70"/>
    </row>
    <row r="364" spans="1:45" s="73" customFormat="1" ht="15.75" customHeight="1" x14ac:dyDescent="0.25">
      <c r="A364" s="65">
        <f t="shared" ref="A364" si="143">A362+1</f>
        <v>269</v>
      </c>
      <c r="B364" s="66"/>
      <c r="C364" s="67"/>
      <c r="D364" s="68"/>
      <c r="E364" s="69"/>
      <c r="F364" s="69"/>
      <c r="G364" s="15">
        <f t="shared" si="138"/>
        <v>175</v>
      </c>
      <c r="H364" s="80">
        <f t="shared" si="116"/>
        <v>16269</v>
      </c>
      <c r="I364" s="74"/>
      <c r="J364" s="70"/>
      <c r="K364" s="70"/>
      <c r="L364" s="59">
        <f t="shared" si="139"/>
        <v>-175</v>
      </c>
      <c r="M364" s="76"/>
      <c r="N364" s="71"/>
      <c r="O364" s="70"/>
      <c r="P364" s="70"/>
      <c r="Q364" s="70"/>
      <c r="R364" s="70"/>
      <c r="S364" s="70"/>
      <c r="T364" s="70"/>
      <c r="U364" s="70"/>
      <c r="V364" s="70"/>
      <c r="W364" s="72"/>
      <c r="X364" s="70"/>
      <c r="Y364" s="70"/>
      <c r="Z364" s="70"/>
      <c r="AA364" s="70"/>
      <c r="AB364" s="70"/>
      <c r="AC364" s="70"/>
      <c r="AD364" s="70"/>
      <c r="AE364" s="70"/>
      <c r="AF364" s="72"/>
      <c r="AG364" s="72"/>
      <c r="AH364" s="72">
        <v>175</v>
      </c>
      <c r="AI364" s="62">
        <f t="shared" si="140"/>
        <v>175</v>
      </c>
      <c r="AJ364" s="5">
        <v>43377</v>
      </c>
      <c r="AK364" s="70"/>
      <c r="AL364" s="70"/>
      <c r="AM364" s="70"/>
      <c r="AN364" s="70"/>
      <c r="AO364" s="70"/>
      <c r="AP364" s="70"/>
      <c r="AQ364" s="70"/>
      <c r="AR364" s="70"/>
      <c r="AS364" s="70"/>
    </row>
    <row r="365" spans="1:45" s="73" customFormat="1" ht="15.75" customHeight="1" x14ac:dyDescent="0.25">
      <c r="A365" s="65">
        <f t="shared" ref="A365" si="144">A364+1</f>
        <v>270</v>
      </c>
      <c r="B365" s="66"/>
      <c r="C365" s="67"/>
      <c r="D365" s="68"/>
      <c r="E365" s="69"/>
      <c r="F365" s="69"/>
      <c r="G365" s="15">
        <f t="shared" si="138"/>
        <v>175</v>
      </c>
      <c r="H365" s="80">
        <f t="shared" si="116"/>
        <v>16270</v>
      </c>
      <c r="I365" s="74"/>
      <c r="J365" s="70"/>
      <c r="K365" s="70"/>
      <c r="L365" s="59">
        <f t="shared" si="139"/>
        <v>-175</v>
      </c>
      <c r="M365" s="76"/>
      <c r="N365" s="71"/>
      <c r="O365" s="70"/>
      <c r="P365" s="70"/>
      <c r="Q365" s="70"/>
      <c r="R365" s="70"/>
      <c r="S365" s="70"/>
      <c r="T365" s="70"/>
      <c r="U365" s="70"/>
      <c r="V365" s="70"/>
      <c r="W365" s="72"/>
      <c r="X365" s="70"/>
      <c r="Y365" s="70"/>
      <c r="Z365" s="70"/>
      <c r="AA365" s="70"/>
      <c r="AB365" s="70"/>
      <c r="AC365" s="70"/>
      <c r="AD365" s="70"/>
      <c r="AE365" s="70"/>
      <c r="AF365" s="72"/>
      <c r="AG365" s="72"/>
      <c r="AH365" s="72">
        <v>175</v>
      </c>
      <c r="AI365" s="62">
        <f t="shared" si="140"/>
        <v>175</v>
      </c>
      <c r="AJ365" s="5">
        <v>43377</v>
      </c>
      <c r="AK365" s="70"/>
      <c r="AL365" s="70"/>
      <c r="AM365" s="70"/>
      <c r="AN365" s="70"/>
      <c r="AO365" s="70"/>
      <c r="AP365" s="70"/>
      <c r="AQ365" s="70"/>
      <c r="AR365" s="70"/>
      <c r="AS365" s="70"/>
    </row>
    <row r="366" spans="1:45" s="73" customFormat="1" ht="15.75" customHeight="1" x14ac:dyDescent="0.25">
      <c r="A366" s="65">
        <v>270</v>
      </c>
      <c r="B366" s="66"/>
      <c r="C366" s="67"/>
      <c r="D366" s="68"/>
      <c r="E366" s="69"/>
      <c r="F366" s="69"/>
      <c r="G366" s="15">
        <f t="shared" si="138"/>
        <v>175</v>
      </c>
      <c r="H366" s="80">
        <f t="shared" si="116"/>
        <v>16270</v>
      </c>
      <c r="I366" s="74"/>
      <c r="J366" s="70"/>
      <c r="K366" s="70"/>
      <c r="L366" s="59">
        <f t="shared" si="139"/>
        <v>-175</v>
      </c>
      <c r="M366" s="76"/>
      <c r="N366" s="71"/>
      <c r="O366" s="70"/>
      <c r="P366" s="70"/>
      <c r="Q366" s="70"/>
      <c r="R366" s="70"/>
      <c r="S366" s="70"/>
      <c r="T366" s="70"/>
      <c r="U366" s="70"/>
      <c r="V366" s="70"/>
      <c r="W366" s="72"/>
      <c r="X366" s="70"/>
      <c r="Y366" s="70"/>
      <c r="Z366" s="70"/>
      <c r="AA366" s="70"/>
      <c r="AB366" s="70"/>
      <c r="AC366" s="70"/>
      <c r="AD366" s="70"/>
      <c r="AE366" s="70"/>
      <c r="AF366" s="72"/>
      <c r="AG366" s="72"/>
      <c r="AH366" s="72">
        <v>175</v>
      </c>
      <c r="AI366" s="62">
        <f t="shared" si="140"/>
        <v>175</v>
      </c>
      <c r="AJ366" s="5">
        <v>43377</v>
      </c>
      <c r="AK366" s="70"/>
      <c r="AL366" s="70"/>
      <c r="AM366" s="70"/>
      <c r="AN366" s="70"/>
      <c r="AO366" s="70"/>
      <c r="AP366" s="70"/>
      <c r="AQ366" s="70"/>
      <c r="AR366" s="70"/>
      <c r="AS366" s="70"/>
    </row>
    <row r="367" spans="1:45" s="73" customFormat="1" ht="15.75" customHeight="1" x14ac:dyDescent="0.25">
      <c r="A367" s="65">
        <v>271</v>
      </c>
      <c r="B367" s="66"/>
      <c r="C367" s="67"/>
      <c r="D367" s="68"/>
      <c r="E367" s="69"/>
      <c r="F367" s="69"/>
      <c r="G367" s="15">
        <f t="shared" ref="G367:G392" si="145">AI367</f>
        <v>175</v>
      </c>
      <c r="H367" s="80">
        <f t="shared" si="116"/>
        <v>16271</v>
      </c>
      <c r="I367" s="74"/>
      <c r="J367" s="70"/>
      <c r="K367" s="70"/>
      <c r="L367" s="59">
        <f t="shared" ref="L367:L392" si="146">M367-G367</f>
        <v>-175</v>
      </c>
      <c r="M367" s="76"/>
      <c r="N367" s="71"/>
      <c r="O367" s="70"/>
      <c r="P367" s="70"/>
      <c r="Q367" s="70"/>
      <c r="R367" s="70"/>
      <c r="S367" s="70"/>
      <c r="T367" s="70"/>
      <c r="U367" s="70"/>
      <c r="V367" s="70"/>
      <c r="W367" s="72"/>
      <c r="X367" s="70"/>
      <c r="Y367" s="70"/>
      <c r="Z367" s="70"/>
      <c r="AA367" s="70"/>
      <c r="AB367" s="70"/>
      <c r="AC367" s="70"/>
      <c r="AD367" s="70"/>
      <c r="AE367" s="70"/>
      <c r="AF367" s="72"/>
      <c r="AG367" s="72"/>
      <c r="AH367" s="72">
        <v>175</v>
      </c>
      <c r="AI367" s="62">
        <f t="shared" ref="AI367:AI392" si="147">AF367+AG367+AH367</f>
        <v>175</v>
      </c>
      <c r="AJ367" s="5">
        <v>43377</v>
      </c>
      <c r="AK367" s="70"/>
      <c r="AL367" s="70"/>
      <c r="AM367" s="70"/>
      <c r="AN367" s="70"/>
      <c r="AO367" s="70"/>
      <c r="AP367" s="70"/>
      <c r="AQ367" s="70"/>
      <c r="AR367" s="70"/>
      <c r="AS367" s="70"/>
    </row>
    <row r="368" spans="1:45" s="73" customFormat="1" ht="15.75" customHeight="1" x14ac:dyDescent="0.25">
      <c r="A368" s="65">
        <v>272</v>
      </c>
      <c r="B368" s="66"/>
      <c r="C368" s="67"/>
      <c r="D368" s="68"/>
      <c r="E368" s="69"/>
      <c r="F368" s="69"/>
      <c r="G368" s="15">
        <f t="shared" si="145"/>
        <v>175</v>
      </c>
      <c r="H368" s="80">
        <f t="shared" si="116"/>
        <v>16272</v>
      </c>
      <c r="I368" s="74"/>
      <c r="J368" s="70"/>
      <c r="K368" s="70"/>
      <c r="L368" s="59">
        <f t="shared" si="146"/>
        <v>-175</v>
      </c>
      <c r="M368" s="76"/>
      <c r="N368" s="71"/>
      <c r="O368" s="70"/>
      <c r="P368" s="70"/>
      <c r="Q368" s="70"/>
      <c r="R368" s="70"/>
      <c r="S368" s="70"/>
      <c r="T368" s="70"/>
      <c r="U368" s="70"/>
      <c r="V368" s="70"/>
      <c r="W368" s="72"/>
      <c r="X368" s="70"/>
      <c r="Y368" s="70"/>
      <c r="Z368" s="70"/>
      <c r="AA368" s="70"/>
      <c r="AB368" s="70"/>
      <c r="AC368" s="70"/>
      <c r="AD368" s="70"/>
      <c r="AE368" s="70"/>
      <c r="AF368" s="72"/>
      <c r="AG368" s="72"/>
      <c r="AH368" s="72">
        <v>175</v>
      </c>
      <c r="AI368" s="62">
        <f t="shared" si="147"/>
        <v>175</v>
      </c>
      <c r="AJ368" s="5">
        <v>43377</v>
      </c>
      <c r="AK368" s="70"/>
      <c r="AL368" s="70"/>
      <c r="AM368" s="70"/>
      <c r="AN368" s="70"/>
      <c r="AO368" s="70"/>
      <c r="AP368" s="70"/>
      <c r="AQ368" s="70"/>
      <c r="AR368" s="70"/>
      <c r="AS368" s="70"/>
    </row>
    <row r="369" spans="1:45" s="73" customFormat="1" ht="15.75" customHeight="1" x14ac:dyDescent="0.25">
      <c r="A369" s="65">
        <f t="shared" ref="A369" si="148">A367+1</f>
        <v>272</v>
      </c>
      <c r="B369" s="66"/>
      <c r="C369" s="67"/>
      <c r="D369" s="68"/>
      <c r="E369" s="69"/>
      <c r="F369" s="69"/>
      <c r="G369" s="15">
        <f t="shared" si="145"/>
        <v>175</v>
      </c>
      <c r="H369" s="80">
        <f t="shared" si="116"/>
        <v>16272</v>
      </c>
      <c r="I369" s="74"/>
      <c r="J369" s="70"/>
      <c r="K369" s="70"/>
      <c r="L369" s="59">
        <f t="shared" si="146"/>
        <v>-175</v>
      </c>
      <c r="M369" s="76"/>
      <c r="N369" s="71"/>
      <c r="O369" s="70"/>
      <c r="P369" s="70"/>
      <c r="Q369" s="70"/>
      <c r="R369" s="70"/>
      <c r="S369" s="70"/>
      <c r="T369" s="70"/>
      <c r="U369" s="70"/>
      <c r="V369" s="70"/>
      <c r="W369" s="72"/>
      <c r="X369" s="70"/>
      <c r="Y369" s="70"/>
      <c r="Z369" s="70"/>
      <c r="AA369" s="70"/>
      <c r="AB369" s="70"/>
      <c r="AC369" s="70"/>
      <c r="AD369" s="70"/>
      <c r="AE369" s="70"/>
      <c r="AF369" s="72"/>
      <c r="AG369" s="72"/>
      <c r="AH369" s="72">
        <v>175</v>
      </c>
      <c r="AI369" s="62">
        <f t="shared" si="147"/>
        <v>175</v>
      </c>
      <c r="AJ369" s="5">
        <v>43377</v>
      </c>
      <c r="AK369" s="70"/>
      <c r="AL369" s="70"/>
      <c r="AM369" s="70"/>
      <c r="AN369" s="70"/>
      <c r="AO369" s="70"/>
      <c r="AP369" s="70"/>
      <c r="AQ369" s="70"/>
      <c r="AR369" s="70"/>
      <c r="AS369" s="70"/>
    </row>
    <row r="370" spans="1:45" s="73" customFormat="1" ht="15.75" customHeight="1" x14ac:dyDescent="0.25">
      <c r="A370" s="65">
        <f t="shared" ref="A370" si="149">A369+1</f>
        <v>273</v>
      </c>
      <c r="B370" s="66"/>
      <c r="C370" s="67"/>
      <c r="D370" s="68"/>
      <c r="E370" s="69"/>
      <c r="F370" s="69"/>
      <c r="G370" s="15">
        <f t="shared" si="145"/>
        <v>175</v>
      </c>
      <c r="H370" s="80">
        <f t="shared" si="116"/>
        <v>16273</v>
      </c>
      <c r="I370" s="74"/>
      <c r="J370" s="70"/>
      <c r="K370" s="70"/>
      <c r="L370" s="59">
        <f t="shared" si="146"/>
        <v>-175</v>
      </c>
      <c r="M370" s="76"/>
      <c r="N370" s="71"/>
      <c r="O370" s="70"/>
      <c r="P370" s="70"/>
      <c r="Q370" s="70"/>
      <c r="R370" s="70"/>
      <c r="S370" s="70"/>
      <c r="T370" s="70"/>
      <c r="U370" s="70"/>
      <c r="V370" s="70"/>
      <c r="W370" s="72"/>
      <c r="X370" s="70"/>
      <c r="Y370" s="70"/>
      <c r="Z370" s="70"/>
      <c r="AA370" s="70"/>
      <c r="AB370" s="70"/>
      <c r="AC370" s="70"/>
      <c r="AD370" s="70"/>
      <c r="AE370" s="70"/>
      <c r="AF370" s="72"/>
      <c r="AG370" s="72"/>
      <c r="AH370" s="72">
        <v>175</v>
      </c>
      <c r="AI370" s="62">
        <f t="shared" si="147"/>
        <v>175</v>
      </c>
      <c r="AJ370" s="5">
        <v>43377</v>
      </c>
      <c r="AK370" s="70"/>
      <c r="AL370" s="70"/>
      <c r="AM370" s="70"/>
      <c r="AN370" s="70"/>
      <c r="AO370" s="70"/>
      <c r="AP370" s="70"/>
      <c r="AQ370" s="70"/>
      <c r="AR370" s="70"/>
      <c r="AS370" s="70"/>
    </row>
    <row r="371" spans="1:45" s="73" customFormat="1" ht="15.75" customHeight="1" x14ac:dyDescent="0.25">
      <c r="A371" s="65">
        <v>273</v>
      </c>
      <c r="B371" s="66"/>
      <c r="C371" s="67"/>
      <c r="D371" s="68"/>
      <c r="E371" s="69"/>
      <c r="F371" s="69"/>
      <c r="G371" s="15">
        <f t="shared" si="145"/>
        <v>175</v>
      </c>
      <c r="H371" s="80">
        <f t="shared" si="116"/>
        <v>16273</v>
      </c>
      <c r="I371" s="74"/>
      <c r="J371" s="70"/>
      <c r="K371" s="70"/>
      <c r="L371" s="59">
        <f t="shared" si="146"/>
        <v>-175</v>
      </c>
      <c r="M371" s="76"/>
      <c r="N371" s="71"/>
      <c r="O371" s="70"/>
      <c r="P371" s="70"/>
      <c r="Q371" s="70"/>
      <c r="R371" s="70"/>
      <c r="S371" s="70"/>
      <c r="T371" s="70"/>
      <c r="U371" s="70"/>
      <c r="V371" s="70"/>
      <c r="W371" s="72"/>
      <c r="X371" s="70"/>
      <c r="Y371" s="70"/>
      <c r="Z371" s="70"/>
      <c r="AA371" s="70"/>
      <c r="AB371" s="70"/>
      <c r="AC371" s="70"/>
      <c r="AD371" s="70"/>
      <c r="AE371" s="70"/>
      <c r="AF371" s="72"/>
      <c r="AG371" s="72"/>
      <c r="AH371" s="72">
        <v>175</v>
      </c>
      <c r="AI371" s="62">
        <f t="shared" si="147"/>
        <v>175</v>
      </c>
      <c r="AJ371" s="5">
        <v>43377</v>
      </c>
      <c r="AK371" s="70"/>
      <c r="AL371" s="70"/>
      <c r="AM371" s="70"/>
      <c r="AN371" s="70"/>
      <c r="AO371" s="70"/>
      <c r="AP371" s="70"/>
      <c r="AQ371" s="70"/>
      <c r="AR371" s="70"/>
      <c r="AS371" s="70"/>
    </row>
    <row r="372" spans="1:45" s="73" customFormat="1" ht="15.75" customHeight="1" x14ac:dyDescent="0.25">
      <c r="A372" s="65">
        <v>274</v>
      </c>
      <c r="B372" s="66"/>
      <c r="C372" s="67"/>
      <c r="D372" s="68"/>
      <c r="E372" s="69"/>
      <c r="F372" s="69"/>
      <c r="G372" s="15">
        <f t="shared" si="145"/>
        <v>175</v>
      </c>
      <c r="H372" s="80">
        <f t="shared" si="116"/>
        <v>16274</v>
      </c>
      <c r="I372" s="74"/>
      <c r="J372" s="70"/>
      <c r="K372" s="70"/>
      <c r="L372" s="59">
        <f t="shared" si="146"/>
        <v>-175</v>
      </c>
      <c r="M372" s="76"/>
      <c r="N372" s="71"/>
      <c r="O372" s="70"/>
      <c r="P372" s="70"/>
      <c r="Q372" s="70"/>
      <c r="R372" s="70"/>
      <c r="S372" s="70"/>
      <c r="T372" s="70"/>
      <c r="U372" s="70"/>
      <c r="V372" s="70"/>
      <c r="W372" s="72"/>
      <c r="X372" s="70"/>
      <c r="Y372" s="70"/>
      <c r="Z372" s="70"/>
      <c r="AA372" s="70"/>
      <c r="AB372" s="70"/>
      <c r="AC372" s="70"/>
      <c r="AD372" s="70"/>
      <c r="AE372" s="70"/>
      <c r="AF372" s="72"/>
      <c r="AG372" s="72"/>
      <c r="AH372" s="72">
        <v>175</v>
      </c>
      <c r="AI372" s="62">
        <f t="shared" si="147"/>
        <v>175</v>
      </c>
      <c r="AJ372" s="5">
        <v>43377</v>
      </c>
      <c r="AK372" s="70"/>
      <c r="AL372" s="70"/>
      <c r="AM372" s="70"/>
      <c r="AN372" s="70"/>
      <c r="AO372" s="70"/>
      <c r="AP372" s="70"/>
      <c r="AQ372" s="70"/>
      <c r="AR372" s="70"/>
      <c r="AS372" s="70"/>
    </row>
    <row r="373" spans="1:45" s="73" customFormat="1" ht="15.75" customHeight="1" x14ac:dyDescent="0.25">
      <c r="A373" s="65">
        <v>275</v>
      </c>
      <c r="B373" s="66"/>
      <c r="C373" s="67"/>
      <c r="D373" s="68"/>
      <c r="E373" s="69"/>
      <c r="F373" s="69"/>
      <c r="G373" s="15">
        <f t="shared" si="145"/>
        <v>175</v>
      </c>
      <c r="H373" s="80">
        <f t="shared" si="116"/>
        <v>16275</v>
      </c>
      <c r="I373" s="74"/>
      <c r="J373" s="70"/>
      <c r="K373" s="70"/>
      <c r="L373" s="59">
        <f t="shared" si="146"/>
        <v>-175</v>
      </c>
      <c r="M373" s="76"/>
      <c r="N373" s="71"/>
      <c r="O373" s="70"/>
      <c r="P373" s="70"/>
      <c r="Q373" s="70"/>
      <c r="R373" s="70"/>
      <c r="S373" s="70"/>
      <c r="T373" s="70"/>
      <c r="U373" s="70"/>
      <c r="V373" s="70"/>
      <c r="W373" s="72"/>
      <c r="X373" s="70"/>
      <c r="Y373" s="70"/>
      <c r="Z373" s="70"/>
      <c r="AA373" s="70"/>
      <c r="AB373" s="70"/>
      <c r="AC373" s="70"/>
      <c r="AD373" s="70"/>
      <c r="AE373" s="70"/>
      <c r="AF373" s="72"/>
      <c r="AG373" s="72"/>
      <c r="AH373" s="72">
        <v>175</v>
      </c>
      <c r="AI373" s="62">
        <f t="shared" si="147"/>
        <v>175</v>
      </c>
      <c r="AJ373" s="5">
        <v>43377</v>
      </c>
      <c r="AK373" s="70"/>
      <c r="AL373" s="70"/>
      <c r="AM373" s="70"/>
      <c r="AN373" s="70"/>
      <c r="AO373" s="70"/>
      <c r="AP373" s="70"/>
      <c r="AQ373" s="70"/>
      <c r="AR373" s="70"/>
      <c r="AS373" s="70"/>
    </row>
    <row r="374" spans="1:45" s="73" customFormat="1" ht="15.75" customHeight="1" x14ac:dyDescent="0.25">
      <c r="A374" s="65">
        <f t="shared" ref="A374" si="150">A372+1</f>
        <v>275</v>
      </c>
      <c r="B374" s="66"/>
      <c r="C374" s="67"/>
      <c r="D374" s="68"/>
      <c r="E374" s="69"/>
      <c r="F374" s="69"/>
      <c r="G374" s="15">
        <f t="shared" si="145"/>
        <v>175</v>
      </c>
      <c r="H374" s="80">
        <f t="shared" si="116"/>
        <v>16275</v>
      </c>
      <c r="I374" s="74"/>
      <c r="J374" s="70"/>
      <c r="K374" s="70"/>
      <c r="L374" s="59">
        <f t="shared" si="146"/>
        <v>-175</v>
      </c>
      <c r="M374" s="76"/>
      <c r="N374" s="71"/>
      <c r="O374" s="70"/>
      <c r="P374" s="70"/>
      <c r="Q374" s="70"/>
      <c r="R374" s="70"/>
      <c r="S374" s="70"/>
      <c r="T374" s="70"/>
      <c r="U374" s="70"/>
      <c r="V374" s="70"/>
      <c r="W374" s="72"/>
      <c r="X374" s="70"/>
      <c r="Y374" s="70"/>
      <c r="Z374" s="70"/>
      <c r="AA374" s="70"/>
      <c r="AB374" s="70"/>
      <c r="AC374" s="70"/>
      <c r="AD374" s="70"/>
      <c r="AE374" s="70"/>
      <c r="AF374" s="72"/>
      <c r="AG374" s="72"/>
      <c r="AH374" s="72">
        <v>175</v>
      </c>
      <c r="AI374" s="62">
        <f t="shared" si="147"/>
        <v>175</v>
      </c>
      <c r="AJ374" s="5">
        <v>43377</v>
      </c>
      <c r="AK374" s="70"/>
      <c r="AL374" s="70"/>
      <c r="AM374" s="70"/>
      <c r="AN374" s="70"/>
      <c r="AO374" s="70"/>
      <c r="AP374" s="70"/>
      <c r="AQ374" s="70"/>
      <c r="AR374" s="70"/>
      <c r="AS374" s="70"/>
    </row>
    <row r="375" spans="1:45" s="73" customFormat="1" ht="15.75" customHeight="1" x14ac:dyDescent="0.25">
      <c r="A375" s="65">
        <f t="shared" ref="A375" si="151">A374+1</f>
        <v>276</v>
      </c>
      <c r="B375" s="66"/>
      <c r="C375" s="67"/>
      <c r="D375" s="68"/>
      <c r="E375" s="69"/>
      <c r="F375" s="69"/>
      <c r="G375" s="15">
        <f t="shared" si="145"/>
        <v>175</v>
      </c>
      <c r="H375" s="80">
        <f t="shared" si="116"/>
        <v>16276</v>
      </c>
      <c r="I375" s="74"/>
      <c r="J375" s="70"/>
      <c r="K375" s="70"/>
      <c r="L375" s="59">
        <f t="shared" si="146"/>
        <v>-175</v>
      </c>
      <c r="M375" s="76"/>
      <c r="N375" s="71"/>
      <c r="O375" s="70"/>
      <c r="P375" s="70"/>
      <c r="Q375" s="70"/>
      <c r="R375" s="70"/>
      <c r="S375" s="70"/>
      <c r="T375" s="70"/>
      <c r="U375" s="70"/>
      <c r="V375" s="70"/>
      <c r="W375" s="72"/>
      <c r="X375" s="70"/>
      <c r="Y375" s="70"/>
      <c r="Z375" s="70"/>
      <c r="AA375" s="70"/>
      <c r="AB375" s="70"/>
      <c r="AC375" s="70"/>
      <c r="AD375" s="70"/>
      <c r="AE375" s="70"/>
      <c r="AF375" s="72"/>
      <c r="AG375" s="72"/>
      <c r="AH375" s="72">
        <v>175</v>
      </c>
      <c r="AI375" s="62">
        <f t="shared" si="147"/>
        <v>175</v>
      </c>
      <c r="AJ375" s="5">
        <v>43377</v>
      </c>
      <c r="AK375" s="70"/>
      <c r="AL375" s="70"/>
      <c r="AM375" s="70"/>
      <c r="AN375" s="70"/>
      <c r="AO375" s="70"/>
      <c r="AP375" s="70"/>
      <c r="AQ375" s="70"/>
      <c r="AR375" s="70"/>
      <c r="AS375" s="70"/>
    </row>
    <row r="376" spans="1:45" s="73" customFormat="1" ht="15.75" customHeight="1" x14ac:dyDescent="0.25">
      <c r="A376" s="65">
        <v>276</v>
      </c>
      <c r="B376" s="66"/>
      <c r="C376" s="67"/>
      <c r="D376" s="68"/>
      <c r="E376" s="69"/>
      <c r="F376" s="69"/>
      <c r="G376" s="15">
        <f t="shared" si="145"/>
        <v>175</v>
      </c>
      <c r="H376" s="80">
        <f t="shared" si="116"/>
        <v>16276</v>
      </c>
      <c r="I376" s="74"/>
      <c r="J376" s="70"/>
      <c r="K376" s="70"/>
      <c r="L376" s="59">
        <f t="shared" si="146"/>
        <v>-175</v>
      </c>
      <c r="M376" s="76"/>
      <c r="N376" s="71"/>
      <c r="O376" s="70"/>
      <c r="P376" s="70"/>
      <c r="Q376" s="70"/>
      <c r="R376" s="70"/>
      <c r="S376" s="70"/>
      <c r="T376" s="70"/>
      <c r="U376" s="70"/>
      <c r="V376" s="70"/>
      <c r="W376" s="72"/>
      <c r="X376" s="70"/>
      <c r="Y376" s="70"/>
      <c r="Z376" s="70"/>
      <c r="AA376" s="70"/>
      <c r="AB376" s="70"/>
      <c r="AC376" s="70"/>
      <c r="AD376" s="70"/>
      <c r="AE376" s="70"/>
      <c r="AF376" s="72"/>
      <c r="AG376" s="72"/>
      <c r="AH376" s="72">
        <v>175</v>
      </c>
      <c r="AI376" s="62">
        <f t="shared" si="147"/>
        <v>175</v>
      </c>
      <c r="AJ376" s="5">
        <v>43377</v>
      </c>
      <c r="AK376" s="70"/>
      <c r="AL376" s="70"/>
      <c r="AM376" s="70"/>
      <c r="AN376" s="70"/>
      <c r="AO376" s="70"/>
      <c r="AP376" s="70"/>
      <c r="AQ376" s="70"/>
      <c r="AR376" s="70"/>
      <c r="AS376" s="70"/>
    </row>
    <row r="377" spans="1:45" s="73" customFormat="1" ht="15.75" customHeight="1" x14ac:dyDescent="0.25">
      <c r="A377" s="65">
        <v>277</v>
      </c>
      <c r="B377" s="66"/>
      <c r="C377" s="67"/>
      <c r="D377" s="68"/>
      <c r="E377" s="69"/>
      <c r="F377" s="69"/>
      <c r="G377" s="15">
        <f t="shared" si="145"/>
        <v>175</v>
      </c>
      <c r="H377" s="80">
        <f t="shared" ref="H377:H401" si="152">16000+A377</f>
        <v>16277</v>
      </c>
      <c r="I377" s="74"/>
      <c r="J377" s="70"/>
      <c r="K377" s="70"/>
      <c r="L377" s="59">
        <f t="shared" si="146"/>
        <v>-175</v>
      </c>
      <c r="M377" s="76"/>
      <c r="N377" s="71"/>
      <c r="O377" s="70"/>
      <c r="P377" s="70"/>
      <c r="Q377" s="70"/>
      <c r="R377" s="70"/>
      <c r="S377" s="70"/>
      <c r="T377" s="70"/>
      <c r="U377" s="70"/>
      <c r="V377" s="70"/>
      <c r="W377" s="72"/>
      <c r="X377" s="70"/>
      <c r="Y377" s="70"/>
      <c r="Z377" s="70"/>
      <c r="AA377" s="70"/>
      <c r="AB377" s="70"/>
      <c r="AC377" s="70"/>
      <c r="AD377" s="70"/>
      <c r="AE377" s="70"/>
      <c r="AF377" s="72"/>
      <c r="AG377" s="72"/>
      <c r="AH377" s="72">
        <v>175</v>
      </c>
      <c r="AI377" s="62">
        <f t="shared" si="147"/>
        <v>175</v>
      </c>
      <c r="AJ377" s="5">
        <v>43377</v>
      </c>
      <c r="AK377" s="70"/>
      <c r="AL377" s="70"/>
      <c r="AM377" s="70"/>
      <c r="AN377" s="70"/>
      <c r="AO377" s="70"/>
      <c r="AP377" s="70"/>
      <c r="AQ377" s="70"/>
      <c r="AR377" s="70"/>
      <c r="AS377" s="70"/>
    </row>
    <row r="378" spans="1:45" s="73" customFormat="1" ht="15.75" customHeight="1" x14ac:dyDescent="0.25">
      <c r="A378" s="65">
        <v>278</v>
      </c>
      <c r="B378" s="66"/>
      <c r="C378" s="67"/>
      <c r="D378" s="68"/>
      <c r="E378" s="69"/>
      <c r="F378" s="69"/>
      <c r="G378" s="15">
        <f t="shared" si="145"/>
        <v>175</v>
      </c>
      <c r="H378" s="80">
        <f t="shared" si="152"/>
        <v>16278</v>
      </c>
      <c r="I378" s="74"/>
      <c r="J378" s="70"/>
      <c r="K378" s="70"/>
      <c r="L378" s="59">
        <f t="shared" si="146"/>
        <v>-175</v>
      </c>
      <c r="M378" s="76"/>
      <c r="N378" s="71"/>
      <c r="O378" s="70"/>
      <c r="P378" s="70"/>
      <c r="Q378" s="70"/>
      <c r="R378" s="70"/>
      <c r="S378" s="70"/>
      <c r="T378" s="70"/>
      <c r="U378" s="70"/>
      <c r="V378" s="70"/>
      <c r="W378" s="72"/>
      <c r="X378" s="70"/>
      <c r="Y378" s="70"/>
      <c r="Z378" s="70"/>
      <c r="AA378" s="70"/>
      <c r="AB378" s="70"/>
      <c r="AC378" s="70"/>
      <c r="AD378" s="70"/>
      <c r="AE378" s="70"/>
      <c r="AF378" s="72"/>
      <c r="AG378" s="72"/>
      <c r="AH378" s="72">
        <v>175</v>
      </c>
      <c r="AI378" s="62">
        <f t="shared" si="147"/>
        <v>175</v>
      </c>
      <c r="AJ378" s="5">
        <v>43377</v>
      </c>
      <c r="AK378" s="70"/>
      <c r="AL378" s="70"/>
      <c r="AM378" s="70"/>
      <c r="AN378" s="70"/>
      <c r="AO378" s="70"/>
      <c r="AP378" s="70"/>
      <c r="AQ378" s="70"/>
      <c r="AR378" s="70"/>
      <c r="AS378" s="70"/>
    </row>
    <row r="379" spans="1:45" s="73" customFormat="1" ht="15.75" customHeight="1" x14ac:dyDescent="0.25">
      <c r="A379" s="65">
        <f t="shared" ref="A379" si="153">A377+1</f>
        <v>278</v>
      </c>
      <c r="B379" s="66"/>
      <c r="C379" s="67"/>
      <c r="D379" s="68"/>
      <c r="E379" s="69"/>
      <c r="F379" s="69"/>
      <c r="G379" s="15">
        <f t="shared" si="145"/>
        <v>175</v>
      </c>
      <c r="H379" s="80">
        <f t="shared" si="152"/>
        <v>16278</v>
      </c>
      <c r="I379" s="74"/>
      <c r="J379" s="70"/>
      <c r="K379" s="70"/>
      <c r="L379" s="59">
        <f t="shared" si="146"/>
        <v>-175</v>
      </c>
      <c r="M379" s="76"/>
      <c r="N379" s="71"/>
      <c r="O379" s="70"/>
      <c r="P379" s="70"/>
      <c r="Q379" s="70"/>
      <c r="R379" s="70"/>
      <c r="S379" s="70"/>
      <c r="T379" s="70"/>
      <c r="U379" s="70"/>
      <c r="V379" s="70"/>
      <c r="W379" s="72"/>
      <c r="X379" s="70"/>
      <c r="Y379" s="70"/>
      <c r="Z379" s="70"/>
      <c r="AA379" s="70"/>
      <c r="AB379" s="70"/>
      <c r="AC379" s="70"/>
      <c r="AD379" s="70"/>
      <c r="AE379" s="70"/>
      <c r="AF379" s="72"/>
      <c r="AG379" s="72"/>
      <c r="AH379" s="72">
        <v>175</v>
      </c>
      <c r="AI379" s="62">
        <f t="shared" si="147"/>
        <v>175</v>
      </c>
      <c r="AJ379" s="5">
        <v>43377</v>
      </c>
      <c r="AK379" s="70"/>
      <c r="AL379" s="70"/>
      <c r="AM379" s="70"/>
      <c r="AN379" s="70"/>
      <c r="AO379" s="70"/>
      <c r="AP379" s="70"/>
      <c r="AQ379" s="70"/>
      <c r="AR379" s="70"/>
      <c r="AS379" s="70"/>
    </row>
    <row r="380" spans="1:45" s="73" customFormat="1" ht="15.75" customHeight="1" x14ac:dyDescent="0.25">
      <c r="A380" s="65">
        <f t="shared" ref="A380" si="154">A379+1</f>
        <v>279</v>
      </c>
      <c r="B380" s="66"/>
      <c r="C380" s="67"/>
      <c r="D380" s="68"/>
      <c r="E380" s="69"/>
      <c r="F380" s="69"/>
      <c r="G380" s="15">
        <f t="shared" si="145"/>
        <v>175</v>
      </c>
      <c r="H380" s="80">
        <f t="shared" si="152"/>
        <v>16279</v>
      </c>
      <c r="I380" s="74"/>
      <c r="J380" s="70"/>
      <c r="K380" s="70"/>
      <c r="L380" s="59">
        <f t="shared" si="146"/>
        <v>-175</v>
      </c>
      <c r="M380" s="76"/>
      <c r="N380" s="71"/>
      <c r="O380" s="70"/>
      <c r="P380" s="70"/>
      <c r="Q380" s="70"/>
      <c r="R380" s="70"/>
      <c r="S380" s="70"/>
      <c r="T380" s="70"/>
      <c r="U380" s="70"/>
      <c r="V380" s="70"/>
      <c r="W380" s="72"/>
      <c r="X380" s="70"/>
      <c r="Y380" s="70"/>
      <c r="Z380" s="70"/>
      <c r="AA380" s="70"/>
      <c r="AB380" s="70"/>
      <c r="AC380" s="70"/>
      <c r="AD380" s="70"/>
      <c r="AE380" s="70"/>
      <c r="AF380" s="72"/>
      <c r="AG380" s="72"/>
      <c r="AH380" s="72">
        <v>175</v>
      </c>
      <c r="AI380" s="62">
        <f t="shared" si="147"/>
        <v>175</v>
      </c>
      <c r="AJ380" s="5">
        <v>43377</v>
      </c>
      <c r="AK380" s="70"/>
      <c r="AL380" s="70"/>
      <c r="AM380" s="70"/>
      <c r="AN380" s="70"/>
      <c r="AO380" s="70"/>
      <c r="AP380" s="70"/>
      <c r="AQ380" s="70"/>
      <c r="AR380" s="70"/>
      <c r="AS380" s="70"/>
    </row>
    <row r="381" spans="1:45" s="73" customFormat="1" ht="15.75" customHeight="1" x14ac:dyDescent="0.25">
      <c r="A381" s="65">
        <v>279</v>
      </c>
      <c r="B381" s="66"/>
      <c r="C381" s="67"/>
      <c r="D381" s="68"/>
      <c r="E381" s="69"/>
      <c r="F381" s="69"/>
      <c r="G381" s="15">
        <f t="shared" si="145"/>
        <v>175</v>
      </c>
      <c r="H381" s="80">
        <f t="shared" si="152"/>
        <v>16279</v>
      </c>
      <c r="I381" s="74"/>
      <c r="J381" s="70"/>
      <c r="K381" s="70"/>
      <c r="L381" s="59">
        <f t="shared" si="146"/>
        <v>-175</v>
      </c>
      <c r="M381" s="76"/>
      <c r="N381" s="71"/>
      <c r="O381" s="70"/>
      <c r="P381" s="70"/>
      <c r="Q381" s="70"/>
      <c r="R381" s="70"/>
      <c r="S381" s="70"/>
      <c r="T381" s="70"/>
      <c r="U381" s="70"/>
      <c r="V381" s="70"/>
      <c r="W381" s="72"/>
      <c r="X381" s="70"/>
      <c r="Y381" s="70"/>
      <c r="Z381" s="70"/>
      <c r="AA381" s="70"/>
      <c r="AB381" s="70"/>
      <c r="AC381" s="70"/>
      <c r="AD381" s="70"/>
      <c r="AE381" s="70"/>
      <c r="AF381" s="72"/>
      <c r="AG381" s="72"/>
      <c r="AH381" s="72">
        <v>175</v>
      </c>
      <c r="AI381" s="62">
        <f t="shared" si="147"/>
        <v>175</v>
      </c>
      <c r="AJ381" s="5">
        <v>43377</v>
      </c>
      <c r="AK381" s="70"/>
      <c r="AL381" s="70"/>
      <c r="AM381" s="70"/>
      <c r="AN381" s="70"/>
      <c r="AO381" s="70"/>
      <c r="AP381" s="70"/>
      <c r="AQ381" s="70"/>
      <c r="AR381" s="70"/>
      <c r="AS381" s="70"/>
    </row>
    <row r="382" spans="1:45" s="73" customFormat="1" ht="15.75" customHeight="1" x14ac:dyDescent="0.25">
      <c r="A382" s="65">
        <v>280</v>
      </c>
      <c r="B382" s="66"/>
      <c r="C382" s="67"/>
      <c r="D382" s="68"/>
      <c r="E382" s="69"/>
      <c r="F382" s="69"/>
      <c r="G382" s="15">
        <f t="shared" si="145"/>
        <v>175</v>
      </c>
      <c r="H382" s="80">
        <f t="shared" si="152"/>
        <v>16280</v>
      </c>
      <c r="I382" s="74"/>
      <c r="J382" s="70"/>
      <c r="K382" s="70"/>
      <c r="L382" s="59">
        <f t="shared" si="146"/>
        <v>-175</v>
      </c>
      <c r="M382" s="76"/>
      <c r="N382" s="71"/>
      <c r="O382" s="70"/>
      <c r="P382" s="70"/>
      <c r="Q382" s="70"/>
      <c r="R382" s="70"/>
      <c r="S382" s="70"/>
      <c r="T382" s="70"/>
      <c r="U382" s="70"/>
      <c r="V382" s="70"/>
      <c r="W382" s="72"/>
      <c r="X382" s="70"/>
      <c r="Y382" s="70"/>
      <c r="Z382" s="70"/>
      <c r="AA382" s="70"/>
      <c r="AB382" s="70"/>
      <c r="AC382" s="70"/>
      <c r="AD382" s="70"/>
      <c r="AE382" s="70"/>
      <c r="AF382" s="72"/>
      <c r="AG382" s="72"/>
      <c r="AH382" s="72">
        <v>175</v>
      </c>
      <c r="AI382" s="62">
        <f t="shared" si="147"/>
        <v>175</v>
      </c>
      <c r="AJ382" s="5">
        <v>43377</v>
      </c>
      <c r="AK382" s="70"/>
      <c r="AL382" s="70"/>
      <c r="AM382" s="70"/>
      <c r="AN382" s="70"/>
      <c r="AO382" s="70"/>
      <c r="AP382" s="70"/>
      <c r="AQ382" s="70"/>
      <c r="AR382" s="70"/>
      <c r="AS382" s="70"/>
    </row>
    <row r="383" spans="1:45" s="73" customFormat="1" ht="15.75" customHeight="1" x14ac:dyDescent="0.25">
      <c r="A383" s="65">
        <v>281</v>
      </c>
      <c r="B383" s="66"/>
      <c r="C383" s="67"/>
      <c r="D383" s="68"/>
      <c r="E383" s="69"/>
      <c r="F383" s="69"/>
      <c r="G383" s="15">
        <f t="shared" si="145"/>
        <v>175</v>
      </c>
      <c r="H383" s="80">
        <f t="shared" si="152"/>
        <v>16281</v>
      </c>
      <c r="I383" s="74"/>
      <c r="J383" s="70"/>
      <c r="K383" s="70"/>
      <c r="L383" s="59">
        <f t="shared" si="146"/>
        <v>-175</v>
      </c>
      <c r="M383" s="76"/>
      <c r="N383" s="71"/>
      <c r="O383" s="70"/>
      <c r="P383" s="70"/>
      <c r="Q383" s="70"/>
      <c r="R383" s="70"/>
      <c r="S383" s="70"/>
      <c r="T383" s="70"/>
      <c r="U383" s="70"/>
      <c r="V383" s="70"/>
      <c r="W383" s="72"/>
      <c r="X383" s="70"/>
      <c r="Y383" s="70"/>
      <c r="Z383" s="70"/>
      <c r="AA383" s="70"/>
      <c r="AB383" s="70"/>
      <c r="AC383" s="70"/>
      <c r="AD383" s="70"/>
      <c r="AE383" s="70"/>
      <c r="AF383" s="72"/>
      <c r="AG383" s="72"/>
      <c r="AH383" s="72">
        <v>175</v>
      </c>
      <c r="AI383" s="62">
        <f t="shared" si="147"/>
        <v>175</v>
      </c>
      <c r="AJ383" s="5">
        <v>43377</v>
      </c>
      <c r="AK383" s="70"/>
      <c r="AL383" s="70"/>
      <c r="AM383" s="70"/>
      <c r="AN383" s="70"/>
      <c r="AO383" s="70"/>
      <c r="AP383" s="70"/>
      <c r="AQ383" s="70"/>
      <c r="AR383" s="70"/>
      <c r="AS383" s="70"/>
    </row>
    <row r="384" spans="1:45" s="73" customFormat="1" ht="15.75" customHeight="1" x14ac:dyDescent="0.25">
      <c r="A384" s="65">
        <f t="shared" ref="A384" si="155">A382+1</f>
        <v>281</v>
      </c>
      <c r="B384" s="66"/>
      <c r="C384" s="67"/>
      <c r="D384" s="68"/>
      <c r="E384" s="69"/>
      <c r="F384" s="69"/>
      <c r="G384" s="15">
        <f t="shared" si="145"/>
        <v>175</v>
      </c>
      <c r="H384" s="80">
        <f t="shared" si="152"/>
        <v>16281</v>
      </c>
      <c r="I384" s="74"/>
      <c r="J384" s="70"/>
      <c r="K384" s="70"/>
      <c r="L384" s="59">
        <f t="shared" si="146"/>
        <v>-175</v>
      </c>
      <c r="M384" s="76"/>
      <c r="N384" s="71"/>
      <c r="O384" s="70"/>
      <c r="P384" s="70"/>
      <c r="Q384" s="70"/>
      <c r="R384" s="70"/>
      <c r="S384" s="70"/>
      <c r="T384" s="70"/>
      <c r="U384" s="70"/>
      <c r="V384" s="70"/>
      <c r="W384" s="72"/>
      <c r="X384" s="70"/>
      <c r="Y384" s="70"/>
      <c r="Z384" s="70"/>
      <c r="AA384" s="70"/>
      <c r="AB384" s="70"/>
      <c r="AC384" s="70"/>
      <c r="AD384" s="70"/>
      <c r="AE384" s="70"/>
      <c r="AF384" s="72"/>
      <c r="AG384" s="72"/>
      <c r="AH384" s="72">
        <v>175</v>
      </c>
      <c r="AI384" s="62">
        <f t="shared" si="147"/>
        <v>175</v>
      </c>
      <c r="AJ384" s="5">
        <v>43377</v>
      </c>
      <c r="AK384" s="70"/>
      <c r="AL384" s="70"/>
      <c r="AM384" s="70"/>
      <c r="AN384" s="70"/>
      <c r="AO384" s="70"/>
      <c r="AP384" s="70"/>
      <c r="AQ384" s="70"/>
      <c r="AR384" s="70"/>
      <c r="AS384" s="70"/>
    </row>
    <row r="385" spans="1:45" s="73" customFormat="1" ht="15.75" customHeight="1" x14ac:dyDescent="0.25">
      <c r="A385" s="65">
        <f t="shared" ref="A385" si="156">A384+1</f>
        <v>282</v>
      </c>
      <c r="B385" s="66"/>
      <c r="C385" s="67"/>
      <c r="D385" s="68"/>
      <c r="E385" s="69"/>
      <c r="F385" s="69"/>
      <c r="G385" s="15">
        <f t="shared" si="145"/>
        <v>175</v>
      </c>
      <c r="H385" s="80">
        <f t="shared" si="152"/>
        <v>16282</v>
      </c>
      <c r="I385" s="74"/>
      <c r="J385" s="70"/>
      <c r="K385" s="70"/>
      <c r="L385" s="59">
        <f t="shared" si="146"/>
        <v>-175</v>
      </c>
      <c r="M385" s="76"/>
      <c r="N385" s="71"/>
      <c r="O385" s="70"/>
      <c r="P385" s="70"/>
      <c r="Q385" s="70"/>
      <c r="R385" s="70"/>
      <c r="S385" s="70"/>
      <c r="T385" s="70"/>
      <c r="U385" s="70"/>
      <c r="V385" s="70"/>
      <c r="W385" s="72"/>
      <c r="X385" s="70"/>
      <c r="Y385" s="70"/>
      <c r="Z385" s="70"/>
      <c r="AA385" s="70"/>
      <c r="AB385" s="70"/>
      <c r="AC385" s="70"/>
      <c r="AD385" s="70"/>
      <c r="AE385" s="70"/>
      <c r="AF385" s="72"/>
      <c r="AG385" s="72"/>
      <c r="AH385" s="72">
        <v>175</v>
      </c>
      <c r="AI385" s="62">
        <f t="shared" si="147"/>
        <v>175</v>
      </c>
      <c r="AJ385" s="5">
        <v>43377</v>
      </c>
      <c r="AK385" s="70"/>
      <c r="AL385" s="70"/>
      <c r="AM385" s="70"/>
      <c r="AN385" s="70"/>
      <c r="AO385" s="70"/>
      <c r="AP385" s="70"/>
      <c r="AQ385" s="70"/>
      <c r="AR385" s="70"/>
      <c r="AS385" s="70"/>
    </row>
    <row r="386" spans="1:45" s="73" customFormat="1" ht="15.75" customHeight="1" x14ac:dyDescent="0.25">
      <c r="A386" s="65">
        <v>282</v>
      </c>
      <c r="B386" s="66"/>
      <c r="C386" s="67"/>
      <c r="D386" s="68"/>
      <c r="E386" s="69"/>
      <c r="F386" s="69"/>
      <c r="G386" s="15">
        <f t="shared" si="145"/>
        <v>175</v>
      </c>
      <c r="H386" s="80">
        <f t="shared" si="152"/>
        <v>16282</v>
      </c>
      <c r="I386" s="74"/>
      <c r="J386" s="70"/>
      <c r="K386" s="70"/>
      <c r="L386" s="59">
        <f t="shared" si="146"/>
        <v>-175</v>
      </c>
      <c r="M386" s="76"/>
      <c r="N386" s="71"/>
      <c r="O386" s="70"/>
      <c r="P386" s="70"/>
      <c r="Q386" s="70"/>
      <c r="R386" s="70"/>
      <c r="S386" s="70"/>
      <c r="T386" s="70"/>
      <c r="U386" s="70"/>
      <c r="V386" s="70"/>
      <c r="W386" s="72"/>
      <c r="X386" s="70"/>
      <c r="Y386" s="70"/>
      <c r="Z386" s="70"/>
      <c r="AA386" s="70"/>
      <c r="AB386" s="70"/>
      <c r="AC386" s="70"/>
      <c r="AD386" s="70"/>
      <c r="AE386" s="70"/>
      <c r="AF386" s="72"/>
      <c r="AG386" s="72"/>
      <c r="AH386" s="72">
        <v>175</v>
      </c>
      <c r="AI386" s="62">
        <f t="shared" si="147"/>
        <v>175</v>
      </c>
      <c r="AJ386" s="5">
        <v>43377</v>
      </c>
      <c r="AK386" s="70"/>
      <c r="AL386" s="70"/>
      <c r="AM386" s="70"/>
      <c r="AN386" s="70"/>
      <c r="AO386" s="70"/>
      <c r="AP386" s="70"/>
      <c r="AQ386" s="70"/>
      <c r="AR386" s="70"/>
      <c r="AS386" s="70"/>
    </row>
    <row r="387" spans="1:45" s="73" customFormat="1" ht="15.75" customHeight="1" x14ac:dyDescent="0.25">
      <c r="A387" s="65">
        <v>283</v>
      </c>
      <c r="B387" s="66"/>
      <c r="C387" s="67"/>
      <c r="D387" s="68"/>
      <c r="E387" s="69"/>
      <c r="F387" s="69"/>
      <c r="G387" s="15">
        <f t="shared" si="145"/>
        <v>175</v>
      </c>
      <c r="H387" s="80">
        <f t="shared" si="152"/>
        <v>16283</v>
      </c>
      <c r="I387" s="74"/>
      <c r="J387" s="70"/>
      <c r="K387" s="70"/>
      <c r="L387" s="59">
        <f t="shared" si="146"/>
        <v>-175</v>
      </c>
      <c r="M387" s="76"/>
      <c r="N387" s="71"/>
      <c r="O387" s="70"/>
      <c r="P387" s="70"/>
      <c r="Q387" s="70"/>
      <c r="R387" s="70"/>
      <c r="S387" s="70"/>
      <c r="T387" s="70"/>
      <c r="U387" s="70"/>
      <c r="V387" s="70"/>
      <c r="W387" s="72"/>
      <c r="X387" s="70"/>
      <c r="Y387" s="70"/>
      <c r="Z387" s="70"/>
      <c r="AA387" s="70"/>
      <c r="AB387" s="70"/>
      <c r="AC387" s="70"/>
      <c r="AD387" s="70"/>
      <c r="AE387" s="70"/>
      <c r="AF387" s="72"/>
      <c r="AG387" s="72"/>
      <c r="AH387" s="72">
        <v>175</v>
      </c>
      <c r="AI387" s="62">
        <f t="shared" si="147"/>
        <v>175</v>
      </c>
      <c r="AJ387" s="5">
        <v>43377</v>
      </c>
      <c r="AK387" s="70"/>
      <c r="AL387" s="70"/>
      <c r="AM387" s="70"/>
      <c r="AN387" s="70"/>
      <c r="AO387" s="70"/>
      <c r="AP387" s="70"/>
      <c r="AQ387" s="70"/>
      <c r="AR387" s="70"/>
      <c r="AS387" s="70"/>
    </row>
    <row r="388" spans="1:45" s="73" customFormat="1" ht="15.75" customHeight="1" x14ac:dyDescent="0.25">
      <c r="A388" s="65">
        <v>284</v>
      </c>
      <c r="B388" s="66"/>
      <c r="C388" s="67"/>
      <c r="D388" s="68"/>
      <c r="E388" s="69"/>
      <c r="F388" s="69"/>
      <c r="G388" s="15">
        <f t="shared" si="145"/>
        <v>175</v>
      </c>
      <c r="H388" s="80">
        <f t="shared" si="152"/>
        <v>16284</v>
      </c>
      <c r="I388" s="74"/>
      <c r="J388" s="70"/>
      <c r="K388" s="70"/>
      <c r="L388" s="59">
        <f t="shared" si="146"/>
        <v>-175</v>
      </c>
      <c r="M388" s="76"/>
      <c r="N388" s="71"/>
      <c r="O388" s="70"/>
      <c r="P388" s="70"/>
      <c r="Q388" s="70"/>
      <c r="R388" s="70"/>
      <c r="S388" s="70"/>
      <c r="T388" s="70"/>
      <c r="U388" s="70"/>
      <c r="V388" s="70"/>
      <c r="W388" s="72"/>
      <c r="X388" s="70"/>
      <c r="Y388" s="70"/>
      <c r="Z388" s="70"/>
      <c r="AA388" s="70"/>
      <c r="AB388" s="70"/>
      <c r="AC388" s="70"/>
      <c r="AD388" s="70"/>
      <c r="AE388" s="70"/>
      <c r="AF388" s="72"/>
      <c r="AG388" s="72"/>
      <c r="AH388" s="72">
        <v>175</v>
      </c>
      <c r="AI388" s="62">
        <f t="shared" si="147"/>
        <v>175</v>
      </c>
      <c r="AJ388" s="5">
        <v>43377</v>
      </c>
      <c r="AK388" s="70"/>
      <c r="AL388" s="70"/>
      <c r="AM388" s="70"/>
      <c r="AN388" s="70"/>
      <c r="AO388" s="70"/>
      <c r="AP388" s="70"/>
      <c r="AQ388" s="70"/>
      <c r="AR388" s="70"/>
      <c r="AS388" s="70"/>
    </row>
    <row r="389" spans="1:45" s="73" customFormat="1" ht="15.75" customHeight="1" x14ac:dyDescent="0.25">
      <c r="A389" s="65">
        <f t="shared" ref="A389" si="157">A387+1</f>
        <v>284</v>
      </c>
      <c r="B389" s="66"/>
      <c r="C389" s="67"/>
      <c r="D389" s="68"/>
      <c r="E389" s="69"/>
      <c r="F389" s="69"/>
      <c r="G389" s="15">
        <f t="shared" si="145"/>
        <v>175</v>
      </c>
      <c r="H389" s="80">
        <f t="shared" si="152"/>
        <v>16284</v>
      </c>
      <c r="I389" s="74"/>
      <c r="J389" s="70"/>
      <c r="K389" s="70"/>
      <c r="L389" s="59">
        <f t="shared" si="146"/>
        <v>-175</v>
      </c>
      <c r="M389" s="76"/>
      <c r="N389" s="71"/>
      <c r="O389" s="70"/>
      <c r="P389" s="70"/>
      <c r="Q389" s="70"/>
      <c r="R389" s="70"/>
      <c r="S389" s="70"/>
      <c r="T389" s="70"/>
      <c r="U389" s="70"/>
      <c r="V389" s="70"/>
      <c r="W389" s="72"/>
      <c r="X389" s="70"/>
      <c r="Y389" s="70"/>
      <c r="Z389" s="70"/>
      <c r="AA389" s="70"/>
      <c r="AB389" s="70"/>
      <c r="AC389" s="70"/>
      <c r="AD389" s="70"/>
      <c r="AE389" s="70"/>
      <c r="AF389" s="72"/>
      <c r="AG389" s="72"/>
      <c r="AH389" s="72">
        <v>175</v>
      </c>
      <c r="AI389" s="62">
        <f t="shared" si="147"/>
        <v>175</v>
      </c>
      <c r="AJ389" s="5">
        <v>43377</v>
      </c>
      <c r="AK389" s="70"/>
      <c r="AL389" s="70"/>
      <c r="AM389" s="70"/>
      <c r="AN389" s="70"/>
      <c r="AO389" s="70"/>
      <c r="AP389" s="70"/>
      <c r="AQ389" s="70"/>
      <c r="AR389" s="70"/>
      <c r="AS389" s="70"/>
    </row>
    <row r="390" spans="1:45" s="73" customFormat="1" ht="15.75" customHeight="1" x14ac:dyDescent="0.25">
      <c r="A390" s="65">
        <f t="shared" ref="A390" si="158">A389+1</f>
        <v>285</v>
      </c>
      <c r="B390" s="66"/>
      <c r="C390" s="67"/>
      <c r="D390" s="68"/>
      <c r="E390" s="69"/>
      <c r="F390" s="69"/>
      <c r="G390" s="15">
        <f t="shared" si="145"/>
        <v>175</v>
      </c>
      <c r="H390" s="80">
        <f t="shared" si="152"/>
        <v>16285</v>
      </c>
      <c r="I390" s="74"/>
      <c r="J390" s="70"/>
      <c r="K390" s="70"/>
      <c r="L390" s="59">
        <f t="shared" si="146"/>
        <v>-175</v>
      </c>
      <c r="M390" s="76"/>
      <c r="N390" s="71"/>
      <c r="O390" s="70"/>
      <c r="P390" s="70"/>
      <c r="Q390" s="70"/>
      <c r="R390" s="70"/>
      <c r="S390" s="70"/>
      <c r="T390" s="70"/>
      <c r="U390" s="70"/>
      <c r="V390" s="70"/>
      <c r="W390" s="72"/>
      <c r="X390" s="70"/>
      <c r="Y390" s="70"/>
      <c r="Z390" s="70"/>
      <c r="AA390" s="70"/>
      <c r="AB390" s="70"/>
      <c r="AC390" s="70"/>
      <c r="AD390" s="70"/>
      <c r="AE390" s="70"/>
      <c r="AF390" s="72"/>
      <c r="AG390" s="72"/>
      <c r="AH390" s="72">
        <v>175</v>
      </c>
      <c r="AI390" s="62">
        <f t="shared" si="147"/>
        <v>175</v>
      </c>
      <c r="AJ390" s="5">
        <v>43377</v>
      </c>
      <c r="AK390" s="70"/>
      <c r="AL390" s="70"/>
      <c r="AM390" s="70"/>
      <c r="AN390" s="70"/>
      <c r="AO390" s="70"/>
      <c r="AP390" s="70"/>
      <c r="AQ390" s="70"/>
      <c r="AR390" s="70"/>
      <c r="AS390" s="70"/>
    </row>
    <row r="391" spans="1:45" s="73" customFormat="1" ht="15.75" customHeight="1" x14ac:dyDescent="0.25">
      <c r="A391" s="65">
        <v>285</v>
      </c>
      <c r="B391" s="66"/>
      <c r="C391" s="67"/>
      <c r="D391" s="68"/>
      <c r="E391" s="69"/>
      <c r="F391" s="69"/>
      <c r="G391" s="15">
        <f t="shared" si="145"/>
        <v>175</v>
      </c>
      <c r="H391" s="80">
        <f t="shared" si="152"/>
        <v>16285</v>
      </c>
      <c r="I391" s="74"/>
      <c r="J391" s="70"/>
      <c r="K391" s="70"/>
      <c r="L391" s="59">
        <f t="shared" si="146"/>
        <v>-175</v>
      </c>
      <c r="M391" s="76"/>
      <c r="N391" s="71"/>
      <c r="O391" s="70"/>
      <c r="P391" s="70"/>
      <c r="Q391" s="70"/>
      <c r="R391" s="70"/>
      <c r="S391" s="70"/>
      <c r="T391" s="70"/>
      <c r="U391" s="70"/>
      <c r="V391" s="70"/>
      <c r="W391" s="72"/>
      <c r="X391" s="70"/>
      <c r="Y391" s="70"/>
      <c r="Z391" s="70"/>
      <c r="AA391" s="70"/>
      <c r="AB391" s="70"/>
      <c r="AC391" s="70"/>
      <c r="AD391" s="70"/>
      <c r="AE391" s="70"/>
      <c r="AF391" s="72"/>
      <c r="AG391" s="72"/>
      <c r="AH391" s="72">
        <v>175</v>
      </c>
      <c r="AI391" s="62">
        <f t="shared" si="147"/>
        <v>175</v>
      </c>
      <c r="AJ391" s="5">
        <v>43377</v>
      </c>
      <c r="AK391" s="70"/>
      <c r="AL391" s="70"/>
      <c r="AM391" s="70"/>
      <c r="AN391" s="70"/>
      <c r="AO391" s="70"/>
      <c r="AP391" s="70"/>
      <c r="AQ391" s="70"/>
      <c r="AR391" s="70"/>
      <c r="AS391" s="70"/>
    </row>
    <row r="392" spans="1:45" s="73" customFormat="1" ht="15.75" customHeight="1" x14ac:dyDescent="0.25">
      <c r="A392" s="65">
        <v>286</v>
      </c>
      <c r="B392" s="66"/>
      <c r="C392" s="67"/>
      <c r="D392" s="68"/>
      <c r="E392" s="69"/>
      <c r="F392" s="69"/>
      <c r="G392" s="15">
        <f t="shared" si="145"/>
        <v>175</v>
      </c>
      <c r="H392" s="80">
        <f t="shared" si="152"/>
        <v>16286</v>
      </c>
      <c r="I392" s="74"/>
      <c r="J392" s="70"/>
      <c r="K392" s="70"/>
      <c r="L392" s="59">
        <f t="shared" si="146"/>
        <v>-175</v>
      </c>
      <c r="M392" s="76"/>
      <c r="N392" s="71"/>
      <c r="O392" s="70"/>
      <c r="P392" s="70"/>
      <c r="Q392" s="70"/>
      <c r="R392" s="70"/>
      <c r="S392" s="70"/>
      <c r="T392" s="70"/>
      <c r="U392" s="70"/>
      <c r="V392" s="70"/>
      <c r="W392" s="72"/>
      <c r="X392" s="70"/>
      <c r="Y392" s="70"/>
      <c r="Z392" s="70"/>
      <c r="AA392" s="70"/>
      <c r="AB392" s="70"/>
      <c r="AC392" s="70"/>
      <c r="AD392" s="70"/>
      <c r="AE392" s="70"/>
      <c r="AF392" s="72"/>
      <c r="AG392" s="72"/>
      <c r="AH392" s="72">
        <v>175</v>
      </c>
      <c r="AI392" s="62">
        <f t="shared" si="147"/>
        <v>175</v>
      </c>
      <c r="AJ392" s="5">
        <v>43377</v>
      </c>
      <c r="AK392" s="70"/>
      <c r="AL392" s="70"/>
      <c r="AM392" s="70"/>
      <c r="AN392" s="70"/>
      <c r="AO392" s="70"/>
      <c r="AP392" s="70"/>
      <c r="AQ392" s="70"/>
      <c r="AR392" s="70"/>
      <c r="AS392" s="70"/>
    </row>
    <row r="393" spans="1:45" s="73" customFormat="1" ht="15.75" customHeight="1" x14ac:dyDescent="0.25">
      <c r="A393" s="65">
        <v>287</v>
      </c>
      <c r="B393" s="66"/>
      <c r="C393" s="67"/>
      <c r="D393" s="68"/>
      <c r="E393" s="69"/>
      <c r="F393" s="69"/>
      <c r="G393" s="15">
        <f t="shared" ref="G393:G401" si="159">AI393</f>
        <v>175</v>
      </c>
      <c r="H393" s="80">
        <f t="shared" si="152"/>
        <v>16287</v>
      </c>
      <c r="I393" s="74"/>
      <c r="J393" s="70"/>
      <c r="K393" s="70"/>
      <c r="L393" s="59">
        <f t="shared" ref="L393:L401" si="160">M393-G393</f>
        <v>-175</v>
      </c>
      <c r="M393" s="76"/>
      <c r="N393" s="71"/>
      <c r="O393" s="70"/>
      <c r="P393" s="70"/>
      <c r="Q393" s="70"/>
      <c r="R393" s="70"/>
      <c r="S393" s="70"/>
      <c r="T393" s="70"/>
      <c r="U393" s="70"/>
      <c r="V393" s="70"/>
      <c r="W393" s="72"/>
      <c r="X393" s="70"/>
      <c r="Y393" s="70"/>
      <c r="Z393" s="70"/>
      <c r="AA393" s="70"/>
      <c r="AB393" s="70"/>
      <c r="AC393" s="70"/>
      <c r="AD393" s="70"/>
      <c r="AE393" s="70"/>
      <c r="AF393" s="72"/>
      <c r="AG393" s="72"/>
      <c r="AH393" s="72">
        <v>175</v>
      </c>
      <c r="AI393" s="62">
        <f t="shared" ref="AI393" si="161">AF393+AG393+AH393</f>
        <v>175</v>
      </c>
      <c r="AJ393" s="5">
        <v>43377</v>
      </c>
      <c r="AK393" s="70"/>
      <c r="AL393" s="70"/>
      <c r="AM393" s="70"/>
      <c r="AN393" s="70"/>
      <c r="AO393" s="70"/>
      <c r="AP393" s="70"/>
      <c r="AQ393" s="70"/>
      <c r="AR393" s="70"/>
      <c r="AS393" s="70"/>
    </row>
    <row r="394" spans="1:45" s="73" customFormat="1" ht="15.75" customHeight="1" x14ac:dyDescent="0.25">
      <c r="A394" s="65">
        <f t="shared" ref="A394" si="162">A392+1</f>
        <v>287</v>
      </c>
      <c r="B394" s="66"/>
      <c r="C394" s="67"/>
      <c r="D394" s="68"/>
      <c r="E394" s="69"/>
      <c r="F394" s="69"/>
      <c r="G394" s="15">
        <f t="shared" si="159"/>
        <v>175</v>
      </c>
      <c r="H394" s="80">
        <f t="shared" si="152"/>
        <v>16287</v>
      </c>
      <c r="I394" s="74"/>
      <c r="J394" s="70"/>
      <c r="K394" s="70"/>
      <c r="L394" s="59">
        <f t="shared" si="160"/>
        <v>-175</v>
      </c>
      <c r="M394" s="76"/>
      <c r="N394" s="71"/>
      <c r="O394" s="70"/>
      <c r="P394" s="70"/>
      <c r="Q394" s="70"/>
      <c r="R394" s="70"/>
      <c r="S394" s="70"/>
      <c r="T394" s="70"/>
      <c r="U394" s="70"/>
      <c r="V394" s="70"/>
      <c r="W394" s="72"/>
      <c r="X394" s="70"/>
      <c r="Y394" s="70"/>
      <c r="Z394" s="70"/>
      <c r="AA394" s="70"/>
      <c r="AB394" s="70"/>
      <c r="AC394" s="70"/>
      <c r="AD394" s="70"/>
      <c r="AE394" s="70"/>
      <c r="AF394" s="72"/>
      <c r="AG394" s="72"/>
      <c r="AH394" s="72">
        <v>175</v>
      </c>
      <c r="AI394" s="62">
        <f t="shared" ref="AI394:AI401" si="163">AF394+AG394+AH394</f>
        <v>175</v>
      </c>
      <c r="AJ394" s="5">
        <v>43377</v>
      </c>
      <c r="AK394" s="70"/>
      <c r="AL394" s="70"/>
      <c r="AM394" s="70"/>
      <c r="AN394" s="70"/>
      <c r="AO394" s="70"/>
      <c r="AP394" s="70"/>
      <c r="AQ394" s="70"/>
      <c r="AR394" s="70"/>
      <c r="AS394" s="70"/>
    </row>
    <row r="395" spans="1:45" s="73" customFormat="1" ht="15.75" customHeight="1" x14ac:dyDescent="0.25">
      <c r="A395" s="65">
        <f t="shared" ref="A395" si="164">A394+1</f>
        <v>288</v>
      </c>
      <c r="B395" s="66"/>
      <c r="C395" s="67"/>
      <c r="D395" s="68"/>
      <c r="E395" s="69"/>
      <c r="F395" s="69"/>
      <c r="G395" s="15">
        <f t="shared" si="159"/>
        <v>175</v>
      </c>
      <c r="H395" s="80">
        <f t="shared" si="152"/>
        <v>16288</v>
      </c>
      <c r="I395" s="74"/>
      <c r="J395" s="70"/>
      <c r="K395" s="70"/>
      <c r="L395" s="59">
        <f t="shared" si="160"/>
        <v>-175</v>
      </c>
      <c r="M395" s="76"/>
      <c r="N395" s="71"/>
      <c r="O395" s="70"/>
      <c r="P395" s="70"/>
      <c r="Q395" s="70"/>
      <c r="R395" s="70"/>
      <c r="S395" s="70"/>
      <c r="T395" s="70"/>
      <c r="U395" s="70"/>
      <c r="V395" s="70"/>
      <c r="W395" s="72"/>
      <c r="X395" s="70"/>
      <c r="Y395" s="70"/>
      <c r="Z395" s="70"/>
      <c r="AA395" s="70"/>
      <c r="AB395" s="70"/>
      <c r="AC395" s="70"/>
      <c r="AD395" s="70"/>
      <c r="AE395" s="70"/>
      <c r="AF395" s="72"/>
      <c r="AG395" s="72"/>
      <c r="AH395" s="72">
        <v>175</v>
      </c>
      <c r="AI395" s="62">
        <f t="shared" si="163"/>
        <v>175</v>
      </c>
      <c r="AJ395" s="5">
        <v>43377</v>
      </c>
      <c r="AK395" s="70"/>
      <c r="AL395" s="70"/>
      <c r="AM395" s="70"/>
      <c r="AN395" s="70"/>
      <c r="AO395" s="70"/>
      <c r="AP395" s="70"/>
      <c r="AQ395" s="70"/>
      <c r="AR395" s="70"/>
      <c r="AS395" s="70"/>
    </row>
    <row r="396" spans="1:45" s="73" customFormat="1" ht="15.75" customHeight="1" x14ac:dyDescent="0.25">
      <c r="A396" s="65">
        <v>288</v>
      </c>
      <c r="B396" s="66"/>
      <c r="C396" s="67"/>
      <c r="D396" s="68"/>
      <c r="E396" s="69"/>
      <c r="F396" s="69"/>
      <c r="G396" s="15">
        <f t="shared" si="159"/>
        <v>175</v>
      </c>
      <c r="H396" s="80">
        <f t="shared" si="152"/>
        <v>16288</v>
      </c>
      <c r="I396" s="74"/>
      <c r="J396" s="70"/>
      <c r="K396" s="70"/>
      <c r="L396" s="59">
        <f t="shared" si="160"/>
        <v>-175</v>
      </c>
      <c r="M396" s="76"/>
      <c r="N396" s="71"/>
      <c r="O396" s="70"/>
      <c r="P396" s="70"/>
      <c r="Q396" s="70"/>
      <c r="R396" s="70"/>
      <c r="S396" s="70"/>
      <c r="T396" s="70"/>
      <c r="U396" s="70"/>
      <c r="V396" s="70"/>
      <c r="W396" s="72"/>
      <c r="X396" s="70"/>
      <c r="Y396" s="70"/>
      <c r="Z396" s="70"/>
      <c r="AA396" s="70"/>
      <c r="AB396" s="70"/>
      <c r="AC396" s="70"/>
      <c r="AD396" s="70"/>
      <c r="AE396" s="70"/>
      <c r="AF396" s="72"/>
      <c r="AG396" s="72"/>
      <c r="AH396" s="72">
        <v>175</v>
      </c>
      <c r="AI396" s="62">
        <f t="shared" si="163"/>
        <v>175</v>
      </c>
      <c r="AJ396" s="5">
        <v>43377</v>
      </c>
      <c r="AK396" s="70"/>
      <c r="AL396" s="70"/>
      <c r="AM396" s="70"/>
      <c r="AN396" s="70"/>
      <c r="AO396" s="70"/>
      <c r="AP396" s="70"/>
      <c r="AQ396" s="70"/>
      <c r="AR396" s="70"/>
      <c r="AS396" s="70"/>
    </row>
    <row r="397" spans="1:45" s="73" customFormat="1" ht="15.75" customHeight="1" x14ac:dyDescent="0.25">
      <c r="A397" s="65">
        <v>289</v>
      </c>
      <c r="B397" s="66"/>
      <c r="C397" s="67"/>
      <c r="D397" s="68"/>
      <c r="E397" s="69"/>
      <c r="F397" s="69"/>
      <c r="G397" s="15">
        <f t="shared" si="159"/>
        <v>175</v>
      </c>
      <c r="H397" s="80">
        <f t="shared" si="152"/>
        <v>16289</v>
      </c>
      <c r="I397" s="74"/>
      <c r="J397" s="70"/>
      <c r="K397" s="70"/>
      <c r="L397" s="59">
        <f t="shared" si="160"/>
        <v>-175</v>
      </c>
      <c r="M397" s="76"/>
      <c r="N397" s="71"/>
      <c r="O397" s="70"/>
      <c r="P397" s="70"/>
      <c r="Q397" s="70"/>
      <c r="R397" s="70"/>
      <c r="S397" s="70"/>
      <c r="T397" s="70"/>
      <c r="U397" s="70"/>
      <c r="V397" s="70"/>
      <c r="W397" s="72"/>
      <c r="X397" s="70"/>
      <c r="Y397" s="70"/>
      <c r="Z397" s="70"/>
      <c r="AA397" s="70"/>
      <c r="AB397" s="70"/>
      <c r="AC397" s="70"/>
      <c r="AD397" s="70"/>
      <c r="AE397" s="70"/>
      <c r="AF397" s="72"/>
      <c r="AG397" s="72"/>
      <c r="AH397" s="72">
        <v>175</v>
      </c>
      <c r="AI397" s="62">
        <f t="shared" si="163"/>
        <v>175</v>
      </c>
      <c r="AJ397" s="5">
        <v>43377</v>
      </c>
      <c r="AK397" s="70"/>
      <c r="AL397" s="70"/>
      <c r="AM397" s="70"/>
      <c r="AN397" s="70"/>
      <c r="AO397" s="70"/>
      <c r="AP397" s="70"/>
      <c r="AQ397" s="70"/>
      <c r="AR397" s="70"/>
      <c r="AS397" s="70"/>
    </row>
    <row r="398" spans="1:45" s="73" customFormat="1" ht="15.75" customHeight="1" x14ac:dyDescent="0.25">
      <c r="A398" s="65">
        <v>290</v>
      </c>
      <c r="B398" s="66"/>
      <c r="C398" s="67"/>
      <c r="D398" s="68"/>
      <c r="E398" s="69"/>
      <c r="F398" s="69"/>
      <c r="G398" s="15">
        <f t="shared" si="159"/>
        <v>175</v>
      </c>
      <c r="H398" s="80">
        <f t="shared" si="152"/>
        <v>16290</v>
      </c>
      <c r="I398" s="74"/>
      <c r="J398" s="70"/>
      <c r="K398" s="70"/>
      <c r="L398" s="59">
        <f t="shared" si="160"/>
        <v>-175</v>
      </c>
      <c r="M398" s="76"/>
      <c r="N398" s="71"/>
      <c r="O398" s="70"/>
      <c r="P398" s="70"/>
      <c r="Q398" s="70"/>
      <c r="R398" s="70"/>
      <c r="S398" s="70"/>
      <c r="T398" s="70"/>
      <c r="U398" s="70"/>
      <c r="V398" s="70"/>
      <c r="W398" s="72"/>
      <c r="X398" s="70"/>
      <c r="Y398" s="70"/>
      <c r="Z398" s="70"/>
      <c r="AA398" s="70"/>
      <c r="AB398" s="70"/>
      <c r="AC398" s="70"/>
      <c r="AD398" s="70"/>
      <c r="AE398" s="70"/>
      <c r="AF398" s="72"/>
      <c r="AG398" s="72"/>
      <c r="AH398" s="72">
        <v>175</v>
      </c>
      <c r="AI398" s="62">
        <f t="shared" si="163"/>
        <v>175</v>
      </c>
      <c r="AJ398" s="5">
        <v>43377</v>
      </c>
      <c r="AK398" s="70"/>
      <c r="AL398" s="70"/>
      <c r="AM398" s="70"/>
      <c r="AN398" s="70"/>
      <c r="AO398" s="70"/>
      <c r="AP398" s="70"/>
      <c r="AQ398" s="70"/>
      <c r="AR398" s="70"/>
      <c r="AS398" s="70"/>
    </row>
    <row r="399" spans="1:45" s="73" customFormat="1" ht="15.75" customHeight="1" x14ac:dyDescent="0.25">
      <c r="A399" s="65">
        <f t="shared" ref="A399" si="165">A397+1</f>
        <v>290</v>
      </c>
      <c r="B399" s="66"/>
      <c r="C399" s="67"/>
      <c r="D399" s="68"/>
      <c r="E399" s="69"/>
      <c r="F399" s="69"/>
      <c r="G399" s="15">
        <f t="shared" si="159"/>
        <v>175</v>
      </c>
      <c r="H399" s="80">
        <f t="shared" si="152"/>
        <v>16290</v>
      </c>
      <c r="I399" s="74"/>
      <c r="J399" s="70"/>
      <c r="K399" s="70"/>
      <c r="L399" s="59">
        <f t="shared" si="160"/>
        <v>-175</v>
      </c>
      <c r="M399" s="76"/>
      <c r="N399" s="71"/>
      <c r="O399" s="70"/>
      <c r="P399" s="70"/>
      <c r="Q399" s="70"/>
      <c r="R399" s="70"/>
      <c r="S399" s="70"/>
      <c r="T399" s="70"/>
      <c r="U399" s="70"/>
      <c r="V399" s="70"/>
      <c r="W399" s="72"/>
      <c r="X399" s="70"/>
      <c r="Y399" s="70"/>
      <c r="Z399" s="70"/>
      <c r="AA399" s="70"/>
      <c r="AB399" s="70"/>
      <c r="AC399" s="70"/>
      <c r="AD399" s="70"/>
      <c r="AE399" s="70"/>
      <c r="AF399" s="72"/>
      <c r="AG399" s="72"/>
      <c r="AH399" s="72">
        <v>175</v>
      </c>
      <c r="AI399" s="62">
        <f t="shared" si="163"/>
        <v>175</v>
      </c>
      <c r="AJ399" s="5">
        <v>43377</v>
      </c>
      <c r="AK399" s="70"/>
      <c r="AL399" s="70"/>
      <c r="AM399" s="70"/>
      <c r="AN399" s="70"/>
      <c r="AO399" s="70"/>
      <c r="AP399" s="70"/>
      <c r="AQ399" s="70"/>
      <c r="AR399" s="70"/>
      <c r="AS399" s="70"/>
    </row>
    <row r="400" spans="1:45" s="73" customFormat="1" ht="15.75" customHeight="1" x14ac:dyDescent="0.25">
      <c r="A400" s="65">
        <f t="shared" ref="A400" si="166">A399+1</f>
        <v>291</v>
      </c>
      <c r="B400" s="66"/>
      <c r="C400" s="67"/>
      <c r="D400" s="68"/>
      <c r="E400" s="69"/>
      <c r="F400" s="69"/>
      <c r="G400" s="15">
        <f t="shared" si="159"/>
        <v>175</v>
      </c>
      <c r="H400" s="80">
        <f t="shared" si="152"/>
        <v>16291</v>
      </c>
      <c r="I400" s="74"/>
      <c r="J400" s="70"/>
      <c r="K400" s="70"/>
      <c r="L400" s="59">
        <f t="shared" si="160"/>
        <v>-175</v>
      </c>
      <c r="M400" s="76"/>
      <c r="N400" s="71"/>
      <c r="O400" s="70"/>
      <c r="P400" s="70"/>
      <c r="Q400" s="70"/>
      <c r="R400" s="70"/>
      <c r="S400" s="70"/>
      <c r="T400" s="70"/>
      <c r="U400" s="70"/>
      <c r="V400" s="70"/>
      <c r="W400" s="72"/>
      <c r="X400" s="70"/>
      <c r="Y400" s="70"/>
      <c r="Z400" s="70"/>
      <c r="AA400" s="70"/>
      <c r="AB400" s="70"/>
      <c r="AC400" s="70"/>
      <c r="AD400" s="70"/>
      <c r="AE400" s="70"/>
      <c r="AF400" s="72"/>
      <c r="AG400" s="72"/>
      <c r="AH400" s="72">
        <v>175</v>
      </c>
      <c r="AI400" s="62">
        <f t="shared" si="163"/>
        <v>175</v>
      </c>
      <c r="AJ400" s="5">
        <v>43377</v>
      </c>
      <c r="AK400" s="70"/>
      <c r="AL400" s="70"/>
      <c r="AM400" s="70"/>
      <c r="AN400" s="70"/>
      <c r="AO400" s="70"/>
      <c r="AP400" s="70"/>
      <c r="AQ400" s="70"/>
      <c r="AR400" s="70"/>
      <c r="AS400" s="70"/>
    </row>
    <row r="401" spans="1:45" s="73" customFormat="1" ht="15.75" customHeight="1" x14ac:dyDescent="0.25">
      <c r="A401" s="65">
        <v>291</v>
      </c>
      <c r="B401" s="66"/>
      <c r="C401" s="67"/>
      <c r="D401" s="68"/>
      <c r="E401" s="69"/>
      <c r="F401" s="69"/>
      <c r="G401" s="15">
        <f t="shared" si="159"/>
        <v>175</v>
      </c>
      <c r="H401" s="80">
        <f t="shared" si="152"/>
        <v>16291</v>
      </c>
      <c r="I401" s="74"/>
      <c r="J401" s="70"/>
      <c r="K401" s="70"/>
      <c r="L401" s="59">
        <f t="shared" si="160"/>
        <v>-175</v>
      </c>
      <c r="M401" s="76"/>
      <c r="N401" s="71"/>
      <c r="O401" s="70"/>
      <c r="P401" s="70"/>
      <c r="Q401" s="70"/>
      <c r="R401" s="70"/>
      <c r="S401" s="70"/>
      <c r="T401" s="70"/>
      <c r="U401" s="70"/>
      <c r="V401" s="70"/>
      <c r="W401" s="72"/>
      <c r="X401" s="70"/>
      <c r="Y401" s="70"/>
      <c r="Z401" s="70"/>
      <c r="AA401" s="70"/>
      <c r="AB401" s="70"/>
      <c r="AC401" s="70"/>
      <c r="AD401" s="70"/>
      <c r="AE401" s="70"/>
      <c r="AF401" s="72"/>
      <c r="AG401" s="72"/>
      <c r="AH401" s="72">
        <v>175</v>
      </c>
      <c r="AI401" s="62">
        <f t="shared" si="163"/>
        <v>175</v>
      </c>
      <c r="AJ401" s="5">
        <v>43377</v>
      </c>
      <c r="AK401" s="70"/>
      <c r="AL401" s="70"/>
      <c r="AM401" s="70"/>
      <c r="AN401" s="70"/>
      <c r="AO401" s="70"/>
      <c r="AP401" s="70"/>
      <c r="AQ401" s="70"/>
      <c r="AR401" s="70"/>
      <c r="AS401" s="70"/>
    </row>
    <row r="402" spans="1:45" s="6" customFormat="1" ht="15.75" customHeight="1" x14ac:dyDescent="0.25">
      <c r="A402" s="65">
        <v>292</v>
      </c>
      <c r="B402" s="33"/>
      <c r="C402" s="34"/>
      <c r="D402" s="42"/>
      <c r="E402" s="43"/>
      <c r="F402" s="43"/>
      <c r="G402" s="77"/>
      <c r="H402" s="81"/>
      <c r="I402" s="51"/>
      <c r="J402" s="9"/>
      <c r="K402" s="9"/>
      <c r="L402" s="78"/>
      <c r="M402" s="39"/>
      <c r="N402" s="10"/>
      <c r="O402" s="9"/>
      <c r="P402" s="9"/>
      <c r="Q402" s="9"/>
      <c r="R402" s="9"/>
      <c r="S402" s="9"/>
      <c r="T402" s="9"/>
      <c r="U402" s="9"/>
      <c r="V402" s="9"/>
      <c r="W402" s="13"/>
      <c r="X402" s="9"/>
      <c r="Y402" s="9"/>
      <c r="Z402" s="9"/>
      <c r="AA402" s="9"/>
      <c r="AB402" s="9"/>
      <c r="AC402" s="9"/>
      <c r="AD402" s="9"/>
      <c r="AE402" s="9"/>
      <c r="AF402" s="13"/>
      <c r="AG402" s="13"/>
      <c r="AH402" s="13"/>
      <c r="AI402" s="63"/>
      <c r="AJ402" s="9"/>
      <c r="AK402" s="9"/>
      <c r="AL402" s="9"/>
      <c r="AM402" s="9"/>
      <c r="AN402" s="9"/>
      <c r="AO402" s="9"/>
      <c r="AP402" s="9"/>
      <c r="AQ402" s="9"/>
      <c r="AR402" s="9"/>
      <c r="AS402" s="9"/>
    </row>
    <row r="403" spans="1:45" s="6" customFormat="1" ht="15.75" customHeight="1" x14ac:dyDescent="0.25">
      <c r="A403" s="65">
        <v>293</v>
      </c>
      <c r="B403" s="33"/>
      <c r="C403" s="34"/>
      <c r="D403" s="42"/>
      <c r="E403" s="43"/>
      <c r="F403" s="43"/>
      <c r="G403" s="77"/>
      <c r="H403" s="81"/>
      <c r="I403" s="51"/>
      <c r="J403" s="9"/>
      <c r="K403" s="9"/>
      <c r="L403" s="78"/>
      <c r="M403" s="39"/>
      <c r="N403" s="10"/>
      <c r="O403" s="9"/>
      <c r="P403" s="9"/>
      <c r="Q403" s="9"/>
      <c r="R403" s="9"/>
      <c r="S403" s="9"/>
      <c r="T403" s="9"/>
      <c r="U403" s="9"/>
      <c r="V403" s="9"/>
      <c r="W403" s="13"/>
      <c r="X403" s="9"/>
      <c r="Y403" s="9"/>
      <c r="Z403" s="9"/>
      <c r="AA403" s="9"/>
      <c r="AB403" s="9"/>
      <c r="AC403" s="9"/>
      <c r="AD403" s="9"/>
      <c r="AE403" s="9"/>
      <c r="AF403" s="13"/>
      <c r="AG403" s="13"/>
      <c r="AH403" s="13"/>
      <c r="AI403" s="63"/>
      <c r="AJ403" s="9"/>
      <c r="AK403" s="9"/>
      <c r="AL403" s="9"/>
      <c r="AM403" s="9"/>
      <c r="AN403" s="9"/>
      <c r="AO403" s="9"/>
      <c r="AP403" s="9"/>
      <c r="AQ403" s="9"/>
      <c r="AR403" s="9"/>
      <c r="AS403" s="9"/>
    </row>
    <row r="404" spans="1:45" s="6" customFormat="1" ht="15.75" customHeight="1" x14ac:dyDescent="0.25">
      <c r="A404" s="35"/>
      <c r="B404" s="33"/>
      <c r="C404" s="34"/>
      <c r="D404" s="42"/>
      <c r="E404" s="43"/>
      <c r="F404" s="43"/>
      <c r="G404" s="77"/>
      <c r="H404" s="81"/>
      <c r="I404" s="51"/>
      <c r="J404" s="9"/>
      <c r="K404" s="9"/>
      <c r="L404" s="78"/>
      <c r="M404" s="39"/>
      <c r="N404" s="10"/>
      <c r="O404" s="9"/>
      <c r="P404" s="9"/>
      <c r="Q404" s="9"/>
      <c r="R404" s="9"/>
      <c r="S404" s="9"/>
      <c r="T404" s="9"/>
      <c r="U404" s="9"/>
      <c r="V404" s="9"/>
      <c r="W404" s="13"/>
      <c r="X404" s="9"/>
      <c r="Y404" s="9"/>
      <c r="Z404" s="9"/>
      <c r="AA404" s="9"/>
      <c r="AB404" s="9"/>
      <c r="AC404" s="9"/>
      <c r="AD404" s="9"/>
      <c r="AE404" s="9"/>
      <c r="AF404" s="13"/>
      <c r="AG404" s="13"/>
      <c r="AH404" s="13"/>
      <c r="AI404" s="63"/>
      <c r="AJ404" s="9"/>
      <c r="AK404" s="9"/>
      <c r="AL404" s="9"/>
      <c r="AM404" s="9"/>
      <c r="AN404" s="9"/>
      <c r="AO404" s="9"/>
      <c r="AP404" s="9"/>
      <c r="AQ404" s="9"/>
      <c r="AR404" s="9"/>
      <c r="AS404" s="9"/>
    </row>
    <row r="405" spans="1:45" s="6" customFormat="1" ht="15.75" customHeight="1" x14ac:dyDescent="0.25">
      <c r="A405" s="8"/>
      <c r="B405" s="3"/>
      <c r="C405" s="27"/>
      <c r="D405" s="44"/>
      <c r="E405" s="45"/>
      <c r="F405" s="45"/>
      <c r="G405" s="46"/>
      <c r="H405" s="82"/>
      <c r="I405" s="31"/>
      <c r="L405" s="60"/>
      <c r="M405" s="40"/>
      <c r="N405" s="7"/>
      <c r="W405" s="26"/>
      <c r="AF405" s="26"/>
      <c r="AG405" s="26"/>
      <c r="AH405" s="26"/>
      <c r="AI405" s="64"/>
    </row>
    <row r="406" spans="1:45" s="6" customFormat="1" ht="15.75" customHeight="1" x14ac:dyDescent="0.25">
      <c r="A406" s="8"/>
      <c r="B406" s="3"/>
      <c r="C406" s="27"/>
      <c r="D406" s="44"/>
      <c r="E406" s="45"/>
      <c r="F406" s="45"/>
      <c r="G406" s="46"/>
      <c r="H406" s="82"/>
      <c r="I406" s="31"/>
      <c r="L406" s="60"/>
      <c r="M406" s="40"/>
      <c r="N406" s="7"/>
      <c r="W406" s="26"/>
      <c r="AF406" s="26"/>
      <c r="AG406" s="26"/>
      <c r="AH406" s="26"/>
      <c r="AI406" s="64"/>
    </row>
    <row r="407" spans="1:45" s="6" customFormat="1" ht="15.75" customHeight="1" x14ac:dyDescent="0.25">
      <c r="A407" s="8"/>
      <c r="B407" s="3"/>
      <c r="C407" s="27"/>
      <c r="D407" s="44"/>
      <c r="E407" s="45"/>
      <c r="F407" s="45"/>
      <c r="G407" s="46"/>
      <c r="H407" s="82"/>
      <c r="I407" s="31"/>
      <c r="L407" s="60"/>
      <c r="M407" s="40"/>
      <c r="N407" s="7"/>
      <c r="W407" s="26"/>
      <c r="AF407" s="26"/>
      <c r="AG407" s="26"/>
      <c r="AH407" s="26"/>
      <c r="AI407" s="64"/>
    </row>
    <row r="408" spans="1:45" s="6" customFormat="1" ht="15.75" customHeight="1" x14ac:dyDescent="0.25">
      <c r="A408" s="8"/>
      <c r="B408" s="3"/>
      <c r="C408" s="27"/>
      <c r="D408" s="44"/>
      <c r="E408" s="45"/>
      <c r="F408" s="45"/>
      <c r="G408" s="46"/>
      <c r="H408" s="82"/>
      <c r="I408" s="31"/>
      <c r="L408" s="60"/>
      <c r="M408" s="40"/>
      <c r="N408" s="7"/>
      <c r="W408" s="26"/>
      <c r="AF408" s="26"/>
      <c r="AG408" s="26"/>
      <c r="AH408" s="26"/>
      <c r="AI408" s="64"/>
    </row>
    <row r="409" spans="1:45" s="6" customFormat="1" ht="15.75" customHeight="1" x14ac:dyDescent="0.25">
      <c r="A409" s="8"/>
      <c r="B409" s="3"/>
      <c r="C409" s="27"/>
      <c r="D409" s="44"/>
      <c r="E409" s="45"/>
      <c r="F409" s="45"/>
      <c r="G409" s="46"/>
      <c r="H409" s="82"/>
      <c r="I409" s="31"/>
      <c r="L409" s="60"/>
      <c r="M409" s="40"/>
      <c r="N409" s="7"/>
      <c r="W409" s="26"/>
      <c r="AF409" s="26"/>
      <c r="AG409" s="26"/>
      <c r="AH409" s="26"/>
      <c r="AI409" s="64"/>
    </row>
    <row r="410" spans="1:45" s="6" customFormat="1" ht="15.75" customHeight="1" x14ac:dyDescent="0.25">
      <c r="A410" s="8"/>
      <c r="B410" s="3"/>
      <c r="C410" s="27"/>
      <c r="D410" s="44"/>
      <c r="E410" s="45"/>
      <c r="F410" s="45"/>
      <c r="G410" s="46"/>
      <c r="H410" s="82"/>
      <c r="I410" s="31"/>
      <c r="L410" s="60"/>
      <c r="M410" s="40"/>
      <c r="N410" s="7"/>
      <c r="W410" s="26"/>
      <c r="AF410" s="26"/>
      <c r="AG410" s="26"/>
      <c r="AH410" s="26"/>
      <c r="AI410" s="64"/>
    </row>
    <row r="411" spans="1:45" s="6" customFormat="1" ht="15.75" customHeight="1" x14ac:dyDescent="0.25">
      <c r="A411" s="8"/>
      <c r="B411" s="3"/>
      <c r="C411" s="27"/>
      <c r="D411" s="44"/>
      <c r="E411" s="45"/>
      <c r="F411" s="45"/>
      <c r="G411" s="46"/>
      <c r="H411" s="82"/>
      <c r="I411" s="31"/>
      <c r="L411" s="60"/>
      <c r="M411" s="40"/>
      <c r="N411" s="7"/>
      <c r="W411" s="26"/>
      <c r="AF411" s="26"/>
      <c r="AG411" s="26"/>
      <c r="AH411" s="26"/>
      <c r="AI411" s="64"/>
    </row>
    <row r="412" spans="1:45" s="6" customFormat="1" ht="15.75" customHeight="1" x14ac:dyDescent="0.25">
      <c r="A412" s="8"/>
      <c r="B412" s="3"/>
      <c r="C412" s="27"/>
      <c r="D412" s="44"/>
      <c r="E412" s="45"/>
      <c r="F412" s="45"/>
      <c r="G412" s="46"/>
      <c r="H412" s="82"/>
      <c r="I412" s="31"/>
      <c r="L412" s="60"/>
      <c r="M412" s="40"/>
      <c r="N412" s="7"/>
      <c r="W412" s="26"/>
      <c r="AF412" s="26"/>
      <c r="AG412" s="26"/>
      <c r="AH412" s="26"/>
      <c r="AI412" s="64"/>
    </row>
    <row r="413" spans="1:45" s="6" customFormat="1" ht="15.75" customHeight="1" x14ac:dyDescent="0.25">
      <c r="A413" s="8"/>
      <c r="B413" s="3"/>
      <c r="C413" s="27"/>
      <c r="D413" s="44"/>
      <c r="E413" s="45"/>
      <c r="F413" s="45"/>
      <c r="G413" s="46"/>
      <c r="H413" s="82"/>
      <c r="I413" s="31"/>
      <c r="L413" s="60"/>
      <c r="M413" s="40"/>
      <c r="N413" s="7"/>
      <c r="W413" s="26"/>
      <c r="AF413" s="26"/>
      <c r="AG413" s="26"/>
      <c r="AH413" s="26"/>
      <c r="AI413" s="64"/>
    </row>
    <row r="414" spans="1:45" s="6" customFormat="1" ht="15.75" customHeight="1" x14ac:dyDescent="0.25">
      <c r="A414" s="8"/>
      <c r="B414" s="3"/>
      <c r="C414" s="27"/>
      <c r="D414" s="44"/>
      <c r="E414" s="45"/>
      <c r="F414" s="45"/>
      <c r="G414" s="46"/>
      <c r="H414" s="82"/>
      <c r="I414" s="31"/>
      <c r="L414" s="60"/>
      <c r="M414" s="40"/>
      <c r="N414" s="7"/>
      <c r="W414" s="26"/>
      <c r="AF414" s="26"/>
      <c r="AG414" s="26"/>
      <c r="AH414" s="26"/>
      <c r="AI414" s="64"/>
    </row>
    <row r="415" spans="1:45" s="6" customFormat="1" ht="15.75" customHeight="1" x14ac:dyDescent="0.25">
      <c r="A415" s="8"/>
      <c r="B415" s="3"/>
      <c r="C415" s="27"/>
      <c r="D415" s="44"/>
      <c r="E415" s="45"/>
      <c r="F415" s="45"/>
      <c r="G415" s="46"/>
      <c r="H415" s="82"/>
      <c r="I415" s="31"/>
      <c r="L415" s="60"/>
      <c r="M415" s="40"/>
      <c r="N415" s="7"/>
      <c r="W415" s="26"/>
      <c r="AF415" s="26"/>
      <c r="AG415" s="26"/>
      <c r="AH415" s="26"/>
      <c r="AI415" s="64"/>
    </row>
    <row r="416" spans="1:45" s="6" customFormat="1" ht="15.75" customHeight="1" x14ac:dyDescent="0.25">
      <c r="A416" s="8"/>
      <c r="B416" s="3"/>
      <c r="C416" s="27"/>
      <c r="D416" s="44"/>
      <c r="E416" s="45"/>
      <c r="F416" s="45"/>
      <c r="G416" s="46"/>
      <c r="H416" s="82"/>
      <c r="I416" s="31"/>
      <c r="L416" s="60"/>
      <c r="M416" s="40"/>
      <c r="N416" s="7"/>
      <c r="W416" s="26"/>
      <c r="AF416" s="26"/>
      <c r="AG416" s="26"/>
      <c r="AH416" s="26"/>
      <c r="AI416" s="64"/>
    </row>
    <row r="417" spans="1:35" s="6" customFormat="1" ht="15.75" customHeight="1" x14ac:dyDescent="0.25">
      <c r="A417" s="8"/>
      <c r="B417" s="3"/>
      <c r="C417" s="27"/>
      <c r="D417" s="44"/>
      <c r="E417" s="45"/>
      <c r="F417" s="45"/>
      <c r="G417" s="46"/>
      <c r="H417" s="82"/>
      <c r="I417" s="31"/>
      <c r="L417" s="60"/>
      <c r="M417" s="40"/>
      <c r="N417" s="7"/>
      <c r="W417" s="26"/>
      <c r="AF417" s="26"/>
      <c r="AG417" s="26"/>
      <c r="AH417" s="26"/>
      <c r="AI417" s="64"/>
    </row>
    <row r="418" spans="1:35" s="6" customFormat="1" ht="15.75" customHeight="1" x14ac:dyDescent="0.25">
      <c r="A418" s="8"/>
      <c r="B418" s="3"/>
      <c r="C418" s="27"/>
      <c r="D418" s="44"/>
      <c r="E418" s="45"/>
      <c r="F418" s="45"/>
      <c r="G418" s="46"/>
      <c r="H418" s="82"/>
      <c r="I418" s="31"/>
      <c r="L418" s="60"/>
      <c r="M418" s="40"/>
      <c r="N418" s="7"/>
      <c r="W418" s="26"/>
      <c r="AF418" s="26"/>
      <c r="AG418" s="26"/>
      <c r="AH418" s="26"/>
      <c r="AI418" s="64"/>
    </row>
    <row r="419" spans="1:35" s="6" customFormat="1" ht="15.75" customHeight="1" x14ac:dyDescent="0.25">
      <c r="A419" s="8"/>
      <c r="B419" s="3"/>
      <c r="C419" s="27"/>
      <c r="D419" s="44"/>
      <c r="E419" s="45"/>
      <c r="F419" s="45"/>
      <c r="G419" s="46"/>
      <c r="H419" s="82"/>
      <c r="I419" s="31"/>
      <c r="L419" s="60"/>
      <c r="M419" s="40"/>
      <c r="N419" s="7"/>
      <c r="W419" s="26"/>
      <c r="AF419" s="26"/>
      <c r="AG419" s="26"/>
      <c r="AH419" s="26"/>
      <c r="AI419" s="64"/>
    </row>
    <row r="420" spans="1:35" s="6" customFormat="1" ht="15.75" customHeight="1" x14ac:dyDescent="0.25">
      <c r="A420" s="8"/>
      <c r="B420" s="3"/>
      <c r="C420" s="27"/>
      <c r="D420" s="44"/>
      <c r="E420" s="45"/>
      <c r="F420" s="45"/>
      <c r="G420" s="46"/>
      <c r="H420" s="82"/>
      <c r="I420" s="31"/>
      <c r="L420" s="60"/>
      <c r="M420" s="40"/>
      <c r="N420" s="7"/>
      <c r="W420" s="26"/>
      <c r="AF420" s="26"/>
      <c r="AG420" s="26"/>
      <c r="AH420" s="26"/>
      <c r="AI420" s="64"/>
    </row>
    <row r="421" spans="1:35" s="6" customFormat="1" ht="15.75" customHeight="1" x14ac:dyDescent="0.25">
      <c r="A421" s="8"/>
      <c r="B421" s="3"/>
      <c r="C421" s="27"/>
      <c r="D421" s="44"/>
      <c r="E421" s="45"/>
      <c r="F421" s="45"/>
      <c r="G421" s="46"/>
      <c r="H421" s="82"/>
      <c r="I421" s="31"/>
      <c r="L421" s="60"/>
      <c r="M421" s="40"/>
      <c r="N421" s="7"/>
      <c r="W421" s="26"/>
      <c r="AF421" s="26"/>
      <c r="AG421" s="26"/>
      <c r="AH421" s="26"/>
      <c r="AI421" s="64"/>
    </row>
    <row r="422" spans="1:35" s="6" customFormat="1" ht="15.75" customHeight="1" x14ac:dyDescent="0.25">
      <c r="A422" s="8"/>
      <c r="B422" s="3"/>
      <c r="C422" s="27"/>
      <c r="D422" s="44"/>
      <c r="E422" s="45"/>
      <c r="F422" s="45"/>
      <c r="G422" s="46"/>
      <c r="H422" s="82"/>
      <c r="I422" s="31"/>
      <c r="L422" s="60"/>
      <c r="M422" s="40"/>
      <c r="N422" s="7"/>
      <c r="W422" s="26"/>
      <c r="AF422" s="26"/>
      <c r="AG422" s="26"/>
      <c r="AH422" s="26"/>
      <c r="AI422" s="64"/>
    </row>
    <row r="423" spans="1:35" s="6" customFormat="1" ht="15.75" customHeight="1" x14ac:dyDescent="0.25">
      <c r="A423" s="8"/>
      <c r="B423" s="44"/>
      <c r="D423" s="44"/>
      <c r="E423" s="45"/>
      <c r="F423" s="45"/>
      <c r="G423" s="46"/>
      <c r="H423" s="82"/>
      <c r="I423" s="31"/>
      <c r="L423" s="60"/>
      <c r="M423" s="40"/>
      <c r="N423" s="7"/>
      <c r="W423" s="26"/>
      <c r="AF423" s="26"/>
      <c r="AG423" s="26"/>
      <c r="AH423" s="26"/>
      <c r="AI423" s="64"/>
    </row>
    <row r="424" spans="1:35" s="6" customFormat="1" ht="15.75" customHeight="1" x14ac:dyDescent="0.25">
      <c r="A424" s="8"/>
      <c r="B424" s="44"/>
      <c r="D424" s="44"/>
      <c r="E424" s="45"/>
      <c r="F424" s="45"/>
      <c r="G424" s="46"/>
      <c r="H424" s="82"/>
      <c r="I424" s="31"/>
      <c r="L424" s="60"/>
      <c r="M424" s="40"/>
      <c r="N424" s="7"/>
      <c r="W424" s="26"/>
      <c r="AF424" s="26"/>
      <c r="AG424" s="26"/>
      <c r="AH424" s="26"/>
      <c r="AI424" s="64"/>
    </row>
    <row r="425" spans="1:35" s="6" customFormat="1" ht="15.75" customHeight="1" x14ac:dyDescent="0.25">
      <c r="A425" s="8"/>
      <c r="B425" s="44"/>
      <c r="D425" s="44"/>
      <c r="E425" s="45"/>
      <c r="F425" s="45"/>
      <c r="G425" s="46"/>
      <c r="H425" s="82"/>
      <c r="I425" s="31"/>
      <c r="L425" s="60"/>
      <c r="M425" s="40"/>
      <c r="N425" s="7"/>
      <c r="W425" s="26"/>
      <c r="AF425" s="26"/>
      <c r="AG425" s="26"/>
      <c r="AH425" s="26"/>
      <c r="AI425" s="64"/>
    </row>
    <row r="426" spans="1:35" s="6" customFormat="1" ht="15.75" customHeight="1" x14ac:dyDescent="0.25">
      <c r="A426" s="8"/>
      <c r="B426" s="44"/>
      <c r="D426" s="44"/>
      <c r="E426" s="45"/>
      <c r="F426" s="45"/>
      <c r="G426" s="46"/>
      <c r="H426" s="82"/>
      <c r="I426" s="31"/>
      <c r="L426" s="60"/>
      <c r="M426" s="40"/>
      <c r="N426" s="7"/>
      <c r="W426" s="26"/>
      <c r="AF426" s="26"/>
      <c r="AG426" s="26"/>
      <c r="AH426" s="26"/>
      <c r="AI426" s="64"/>
    </row>
    <row r="427" spans="1:35" s="6" customFormat="1" ht="15.75" customHeight="1" x14ac:dyDescent="0.25">
      <c r="A427" s="8"/>
      <c r="B427" s="44"/>
      <c r="D427" s="44"/>
      <c r="E427" s="45"/>
      <c r="F427" s="45"/>
      <c r="G427" s="46"/>
      <c r="H427" s="82"/>
      <c r="I427" s="31"/>
      <c r="L427" s="60"/>
      <c r="M427" s="40"/>
      <c r="N427" s="7"/>
      <c r="W427" s="26"/>
      <c r="AF427" s="26"/>
      <c r="AG427" s="26"/>
      <c r="AH427" s="26"/>
      <c r="AI427" s="64"/>
    </row>
    <row r="428" spans="1:35" s="6" customFormat="1" ht="15.75" customHeight="1" x14ac:dyDescent="0.25">
      <c r="A428" s="8"/>
      <c r="B428" s="44"/>
      <c r="D428" s="44"/>
      <c r="E428" s="45"/>
      <c r="F428" s="45"/>
      <c r="G428" s="46"/>
      <c r="H428" s="82"/>
      <c r="I428" s="31"/>
      <c r="L428" s="60"/>
      <c r="M428" s="40"/>
      <c r="N428" s="7"/>
      <c r="W428" s="26"/>
      <c r="AF428" s="26"/>
      <c r="AG428" s="26"/>
      <c r="AH428" s="26"/>
      <c r="AI428" s="64"/>
    </row>
    <row r="429" spans="1:35" s="6" customFormat="1" ht="15.75" customHeight="1" x14ac:dyDescent="0.25">
      <c r="A429" s="8"/>
      <c r="B429" s="44"/>
      <c r="D429" s="44"/>
      <c r="E429" s="45"/>
      <c r="F429" s="45"/>
      <c r="G429" s="46"/>
      <c r="H429" s="82"/>
      <c r="I429" s="31"/>
      <c r="L429" s="60"/>
      <c r="M429" s="40"/>
      <c r="N429" s="7"/>
      <c r="W429" s="26"/>
      <c r="AF429" s="26"/>
      <c r="AG429" s="26"/>
      <c r="AH429" s="26"/>
      <c r="AI429" s="64"/>
    </row>
    <row r="430" spans="1:35" s="6" customFormat="1" ht="15.75" customHeight="1" x14ac:dyDescent="0.25">
      <c r="A430" s="8"/>
      <c r="B430" s="44"/>
      <c r="D430" s="44"/>
      <c r="E430" s="45"/>
      <c r="F430" s="45"/>
      <c r="G430" s="46"/>
      <c r="H430" s="82"/>
      <c r="I430" s="31"/>
      <c r="L430" s="60"/>
      <c r="M430" s="40"/>
      <c r="N430" s="7"/>
      <c r="W430" s="26"/>
      <c r="AF430" s="26"/>
      <c r="AG430" s="26"/>
      <c r="AH430" s="26"/>
      <c r="AI430" s="64"/>
    </row>
    <row r="431" spans="1:35" s="6" customFormat="1" ht="15.75" customHeight="1" x14ac:dyDescent="0.25">
      <c r="A431" s="8"/>
      <c r="B431" s="44"/>
      <c r="D431" s="44"/>
      <c r="E431" s="45"/>
      <c r="F431" s="45"/>
      <c r="G431" s="46"/>
      <c r="H431" s="82"/>
      <c r="I431" s="31"/>
      <c r="L431" s="60"/>
      <c r="M431" s="40"/>
      <c r="N431" s="7"/>
      <c r="W431" s="26"/>
      <c r="AF431" s="26"/>
      <c r="AG431" s="26"/>
      <c r="AH431" s="26"/>
      <c r="AI431" s="64"/>
    </row>
    <row r="432" spans="1:35" s="6" customFormat="1" ht="15.75" customHeight="1" x14ac:dyDescent="0.25">
      <c r="A432" s="8"/>
      <c r="B432" s="44"/>
      <c r="D432" s="44"/>
      <c r="E432" s="45"/>
      <c r="F432" s="45"/>
      <c r="G432" s="46"/>
      <c r="H432" s="82"/>
      <c r="I432" s="31"/>
      <c r="L432" s="60"/>
      <c r="M432" s="40"/>
      <c r="N432" s="7"/>
      <c r="W432" s="26"/>
      <c r="AF432" s="26"/>
      <c r="AG432" s="26"/>
      <c r="AH432" s="26"/>
      <c r="AI432" s="64"/>
    </row>
    <row r="433" spans="1:35" s="6" customFormat="1" ht="15.75" customHeight="1" x14ac:dyDescent="0.25">
      <c r="A433" s="8"/>
      <c r="B433" s="44"/>
      <c r="D433" s="44"/>
      <c r="E433" s="45"/>
      <c r="F433" s="45"/>
      <c r="G433" s="46"/>
      <c r="H433" s="82"/>
      <c r="I433" s="31"/>
      <c r="L433" s="60"/>
      <c r="M433" s="40"/>
      <c r="N433" s="7"/>
      <c r="W433" s="26"/>
      <c r="AF433" s="26"/>
      <c r="AG433" s="26"/>
      <c r="AH433" s="26"/>
      <c r="AI433" s="64"/>
    </row>
    <row r="434" spans="1:35" s="6" customFormat="1" ht="15.75" customHeight="1" x14ac:dyDescent="0.25">
      <c r="A434" s="8"/>
      <c r="B434" s="44"/>
      <c r="D434" s="44"/>
      <c r="E434" s="45"/>
      <c r="F434" s="45"/>
      <c r="G434" s="46"/>
      <c r="H434" s="82"/>
      <c r="I434" s="31"/>
      <c r="L434" s="60"/>
      <c r="M434" s="40"/>
      <c r="N434" s="7"/>
      <c r="W434" s="26"/>
      <c r="AF434" s="26"/>
      <c r="AG434" s="26"/>
      <c r="AH434" s="26"/>
      <c r="AI434" s="64"/>
    </row>
    <row r="435" spans="1:35" s="6" customFormat="1" ht="15.75" customHeight="1" x14ac:dyDescent="0.25">
      <c r="A435" s="8"/>
      <c r="B435" s="44"/>
      <c r="D435" s="44"/>
      <c r="E435" s="45"/>
      <c r="F435" s="45"/>
      <c r="G435" s="46"/>
      <c r="H435" s="82"/>
      <c r="I435" s="31"/>
      <c r="L435" s="60"/>
      <c r="M435" s="40"/>
      <c r="N435" s="7"/>
      <c r="W435" s="26"/>
      <c r="AF435" s="26"/>
      <c r="AG435" s="26"/>
      <c r="AH435" s="26"/>
      <c r="AI435" s="64"/>
    </row>
    <row r="436" spans="1:35" s="6" customFormat="1" ht="15.75" customHeight="1" x14ac:dyDescent="0.25">
      <c r="A436" s="8"/>
      <c r="B436" s="44"/>
      <c r="D436" s="44"/>
      <c r="E436" s="45"/>
      <c r="F436" s="45"/>
      <c r="G436" s="46"/>
      <c r="H436" s="82"/>
      <c r="I436" s="31"/>
      <c r="L436" s="60"/>
      <c r="M436" s="40"/>
      <c r="N436" s="7"/>
      <c r="W436" s="26"/>
      <c r="AF436" s="26"/>
      <c r="AG436" s="26"/>
      <c r="AH436" s="26"/>
      <c r="AI436" s="64"/>
    </row>
    <row r="437" spans="1:35" s="6" customFormat="1" ht="15.75" customHeight="1" x14ac:dyDescent="0.25">
      <c r="A437" s="8"/>
      <c r="B437" s="44"/>
      <c r="D437" s="44"/>
      <c r="E437" s="45"/>
      <c r="F437" s="45"/>
      <c r="G437" s="46"/>
      <c r="H437" s="82"/>
      <c r="I437" s="31"/>
      <c r="L437" s="60"/>
      <c r="M437" s="40"/>
      <c r="N437" s="7"/>
      <c r="W437" s="26"/>
      <c r="AF437" s="26"/>
      <c r="AG437" s="26"/>
      <c r="AH437" s="26"/>
      <c r="AI437" s="64"/>
    </row>
    <row r="438" spans="1:35" s="6" customFormat="1" ht="15.75" customHeight="1" x14ac:dyDescent="0.25">
      <c r="A438" s="8"/>
      <c r="B438" s="44"/>
      <c r="D438" s="44"/>
      <c r="E438" s="45"/>
      <c r="F438" s="45"/>
      <c r="G438" s="46"/>
      <c r="H438" s="82"/>
      <c r="I438" s="31"/>
      <c r="L438" s="60"/>
      <c r="M438" s="40"/>
      <c r="N438" s="7"/>
      <c r="W438" s="26"/>
      <c r="AF438" s="26"/>
      <c r="AG438" s="26"/>
      <c r="AH438" s="26"/>
      <c r="AI438" s="64"/>
    </row>
    <row r="439" spans="1:35" s="6" customFormat="1" ht="15.75" customHeight="1" x14ac:dyDescent="0.25">
      <c r="A439" s="8"/>
      <c r="B439" s="44"/>
      <c r="D439" s="44"/>
      <c r="E439" s="45"/>
      <c r="F439" s="45"/>
      <c r="G439" s="46"/>
      <c r="H439" s="82"/>
      <c r="I439" s="31"/>
      <c r="L439" s="60"/>
      <c r="M439" s="40"/>
      <c r="N439" s="7"/>
      <c r="W439" s="26"/>
      <c r="AF439" s="26"/>
      <c r="AG439" s="26"/>
      <c r="AH439" s="26"/>
      <c r="AI439" s="64"/>
    </row>
    <row r="440" spans="1:35" s="6" customFormat="1" ht="15.75" customHeight="1" x14ac:dyDescent="0.25">
      <c r="A440" s="8"/>
      <c r="B440" s="44"/>
      <c r="D440" s="44"/>
      <c r="E440" s="45"/>
      <c r="F440" s="45"/>
      <c r="G440" s="46"/>
      <c r="H440" s="82"/>
      <c r="I440" s="31"/>
      <c r="L440" s="60"/>
      <c r="M440" s="40"/>
      <c r="N440" s="7"/>
      <c r="W440" s="26"/>
      <c r="AF440" s="26"/>
      <c r="AG440" s="26"/>
      <c r="AH440" s="26"/>
      <c r="AI440" s="64"/>
    </row>
    <row r="441" spans="1:35" s="6" customFormat="1" ht="15.75" customHeight="1" x14ac:dyDescent="0.25">
      <c r="A441" s="8"/>
      <c r="B441" s="44"/>
      <c r="D441" s="44"/>
      <c r="E441" s="45"/>
      <c r="F441" s="45"/>
      <c r="G441" s="46"/>
      <c r="H441" s="82"/>
      <c r="I441" s="31"/>
      <c r="L441" s="60"/>
      <c r="M441" s="40"/>
      <c r="N441" s="7"/>
      <c r="W441" s="26"/>
      <c r="AF441" s="26"/>
      <c r="AG441" s="26"/>
      <c r="AH441" s="26"/>
      <c r="AI441" s="64"/>
    </row>
    <row r="442" spans="1:35" s="6" customFormat="1" ht="15.75" customHeight="1" x14ac:dyDescent="0.25">
      <c r="A442" s="8"/>
      <c r="B442" s="44"/>
      <c r="D442" s="44"/>
      <c r="E442" s="45"/>
      <c r="F442" s="45"/>
      <c r="G442" s="46"/>
      <c r="H442" s="82"/>
      <c r="I442" s="31"/>
      <c r="L442" s="60"/>
      <c r="M442" s="40"/>
      <c r="N442" s="7"/>
      <c r="W442" s="26"/>
      <c r="AF442" s="26"/>
      <c r="AG442" s="26"/>
      <c r="AH442" s="26"/>
      <c r="AI442" s="64"/>
    </row>
    <row r="443" spans="1:35" s="6" customFormat="1" ht="15.75" customHeight="1" x14ac:dyDescent="0.25">
      <c r="A443" s="8"/>
      <c r="B443" s="44"/>
      <c r="D443" s="44"/>
      <c r="E443" s="45"/>
      <c r="F443" s="45"/>
      <c r="G443" s="46"/>
      <c r="H443" s="82"/>
      <c r="I443" s="31"/>
      <c r="L443" s="60"/>
      <c r="M443" s="40"/>
      <c r="N443" s="7"/>
      <c r="W443" s="26"/>
      <c r="AF443" s="26"/>
      <c r="AG443" s="26"/>
      <c r="AH443" s="26"/>
      <c r="AI443" s="64"/>
    </row>
    <row r="444" spans="1:35" s="6" customFormat="1" ht="15.75" customHeight="1" x14ac:dyDescent="0.25">
      <c r="A444" s="8"/>
      <c r="B444" s="44"/>
      <c r="D444" s="44"/>
      <c r="E444" s="45"/>
      <c r="F444" s="45"/>
      <c r="G444" s="46"/>
      <c r="H444" s="82"/>
      <c r="I444" s="31"/>
      <c r="L444" s="60"/>
      <c r="M444" s="40"/>
      <c r="N444" s="7"/>
      <c r="W444" s="26"/>
      <c r="AF444" s="26"/>
      <c r="AG444" s="26"/>
      <c r="AH444" s="26"/>
      <c r="AI444" s="64"/>
    </row>
    <row r="445" spans="1:35" s="6" customFormat="1" ht="15.75" customHeight="1" x14ac:dyDescent="0.25">
      <c r="A445" s="8"/>
      <c r="B445" s="44"/>
      <c r="D445" s="44"/>
      <c r="E445" s="45"/>
      <c r="F445" s="45"/>
      <c r="G445" s="46"/>
      <c r="H445" s="82"/>
      <c r="I445" s="31"/>
      <c r="L445" s="60"/>
      <c r="M445" s="40"/>
      <c r="N445" s="7"/>
      <c r="W445" s="26"/>
      <c r="AF445" s="26"/>
      <c r="AG445" s="26"/>
      <c r="AH445" s="26"/>
      <c r="AI445" s="64"/>
    </row>
    <row r="446" spans="1:35" s="6" customFormat="1" ht="15.75" customHeight="1" x14ac:dyDescent="0.25">
      <c r="A446" s="8"/>
      <c r="B446" s="44"/>
      <c r="D446" s="44"/>
      <c r="E446" s="45"/>
      <c r="F446" s="45"/>
      <c r="G446" s="46"/>
      <c r="H446" s="82"/>
      <c r="I446" s="31"/>
      <c r="L446" s="60"/>
      <c r="M446" s="40"/>
      <c r="N446" s="7"/>
      <c r="W446" s="26"/>
      <c r="AF446" s="26"/>
      <c r="AG446" s="26"/>
      <c r="AH446" s="26"/>
      <c r="AI446" s="64"/>
    </row>
    <row r="447" spans="1:35" s="6" customFormat="1" ht="15.75" customHeight="1" x14ac:dyDescent="0.25">
      <c r="A447" s="8"/>
      <c r="B447" s="44"/>
      <c r="D447" s="44"/>
      <c r="E447" s="45"/>
      <c r="F447" s="45"/>
      <c r="G447" s="46"/>
      <c r="H447" s="82"/>
      <c r="I447" s="31"/>
      <c r="L447" s="60"/>
      <c r="M447" s="40"/>
      <c r="N447" s="7"/>
      <c r="W447" s="26"/>
      <c r="AF447" s="26"/>
      <c r="AG447" s="26"/>
      <c r="AH447" s="26"/>
      <c r="AI447" s="64"/>
    </row>
    <row r="448" spans="1:35" s="6" customFormat="1" ht="15.75" customHeight="1" x14ac:dyDescent="0.25">
      <c r="A448" s="8"/>
      <c r="B448" s="44"/>
      <c r="D448" s="44"/>
      <c r="E448" s="45"/>
      <c r="F448" s="45"/>
      <c r="G448" s="46"/>
      <c r="H448" s="82"/>
      <c r="I448" s="31"/>
      <c r="L448" s="60"/>
      <c r="M448" s="40"/>
      <c r="N448" s="7"/>
      <c r="W448" s="26"/>
      <c r="AF448" s="26"/>
      <c r="AG448" s="26"/>
      <c r="AH448" s="26"/>
      <c r="AI448" s="64"/>
    </row>
    <row r="449" spans="1:35" s="6" customFormat="1" ht="15.75" customHeight="1" x14ac:dyDescent="0.25">
      <c r="A449" s="8"/>
      <c r="B449" s="44"/>
      <c r="D449" s="44"/>
      <c r="E449" s="45"/>
      <c r="F449" s="45"/>
      <c r="G449" s="46"/>
      <c r="H449" s="82"/>
      <c r="I449" s="31"/>
      <c r="L449" s="60"/>
      <c r="M449" s="40"/>
      <c r="N449" s="7"/>
      <c r="W449" s="26"/>
      <c r="AF449" s="26"/>
      <c r="AG449" s="26"/>
      <c r="AH449" s="26"/>
      <c r="AI449" s="64"/>
    </row>
    <row r="450" spans="1:35" s="6" customFormat="1" ht="15.75" customHeight="1" x14ac:dyDescent="0.25">
      <c r="A450" s="8"/>
      <c r="B450" s="44"/>
      <c r="D450" s="44"/>
      <c r="E450" s="45"/>
      <c r="F450" s="45"/>
      <c r="G450" s="46"/>
      <c r="H450" s="82"/>
      <c r="I450" s="31"/>
      <c r="L450" s="60"/>
      <c r="M450" s="40"/>
      <c r="N450" s="7"/>
      <c r="W450" s="26"/>
      <c r="AF450" s="26"/>
      <c r="AG450" s="26"/>
      <c r="AH450" s="26"/>
      <c r="AI450" s="64"/>
    </row>
    <row r="451" spans="1:35" s="6" customFormat="1" ht="15.75" customHeight="1" x14ac:dyDescent="0.25">
      <c r="A451" s="8"/>
      <c r="B451" s="44"/>
      <c r="D451" s="44"/>
      <c r="E451" s="45"/>
      <c r="F451" s="45"/>
      <c r="G451" s="46"/>
      <c r="H451" s="82"/>
      <c r="I451" s="31"/>
      <c r="L451" s="60"/>
      <c r="M451" s="40"/>
      <c r="N451" s="7"/>
      <c r="W451" s="26"/>
      <c r="AF451" s="26"/>
      <c r="AG451" s="26"/>
      <c r="AH451" s="26"/>
      <c r="AI451" s="64"/>
    </row>
    <row r="452" spans="1:35" s="6" customFormat="1" ht="15.75" customHeight="1" x14ac:dyDescent="0.25">
      <c r="A452" s="8"/>
      <c r="B452" s="44"/>
      <c r="D452" s="44"/>
      <c r="E452" s="45"/>
      <c r="F452" s="45"/>
      <c r="G452" s="46"/>
      <c r="H452" s="82"/>
      <c r="I452" s="31"/>
      <c r="L452" s="60"/>
      <c r="M452" s="40"/>
      <c r="N452" s="7"/>
      <c r="W452" s="26"/>
      <c r="AF452" s="26"/>
      <c r="AG452" s="26"/>
      <c r="AH452" s="26"/>
      <c r="AI452" s="64"/>
    </row>
    <row r="453" spans="1:35" s="6" customFormat="1" ht="15.75" customHeight="1" x14ac:dyDescent="0.25">
      <c r="A453" s="8"/>
      <c r="B453" s="44"/>
      <c r="D453" s="44"/>
      <c r="E453" s="45"/>
      <c r="F453" s="45"/>
      <c r="G453" s="46"/>
      <c r="H453" s="82"/>
      <c r="I453" s="31"/>
      <c r="L453" s="60"/>
      <c r="M453" s="40"/>
      <c r="N453" s="7"/>
      <c r="W453" s="26"/>
      <c r="AF453" s="26"/>
      <c r="AG453" s="26"/>
      <c r="AH453" s="26"/>
      <c r="AI453" s="64"/>
    </row>
    <row r="454" spans="1:35" s="6" customFormat="1" ht="15.75" customHeight="1" x14ac:dyDescent="0.25">
      <c r="A454" s="8"/>
      <c r="B454" s="44"/>
      <c r="D454" s="44"/>
      <c r="E454" s="45"/>
      <c r="F454" s="45"/>
      <c r="G454" s="46"/>
      <c r="H454" s="82"/>
      <c r="I454" s="31"/>
      <c r="L454" s="60"/>
      <c r="M454" s="40"/>
      <c r="N454" s="7"/>
      <c r="W454" s="26"/>
      <c r="AF454" s="26"/>
      <c r="AG454" s="26"/>
      <c r="AH454" s="26"/>
      <c r="AI454" s="64"/>
    </row>
    <row r="455" spans="1:35" s="6" customFormat="1" ht="15.75" customHeight="1" x14ac:dyDescent="0.25">
      <c r="A455" s="8"/>
      <c r="B455" s="44"/>
      <c r="D455" s="44"/>
      <c r="E455" s="45"/>
      <c r="F455" s="45"/>
      <c r="G455" s="46"/>
      <c r="H455" s="82"/>
      <c r="I455" s="31"/>
      <c r="L455" s="60"/>
      <c r="M455" s="40"/>
      <c r="N455" s="7"/>
      <c r="W455" s="26"/>
      <c r="AF455" s="26"/>
      <c r="AG455" s="26"/>
      <c r="AH455" s="26"/>
      <c r="AI455" s="64"/>
    </row>
    <row r="456" spans="1:35" s="6" customFormat="1" ht="15.75" customHeight="1" x14ac:dyDescent="0.25">
      <c r="A456" s="8"/>
      <c r="B456" s="44"/>
      <c r="D456" s="44"/>
      <c r="E456" s="45"/>
      <c r="F456" s="45"/>
      <c r="G456" s="46"/>
      <c r="H456" s="82"/>
      <c r="I456" s="31"/>
      <c r="L456" s="60"/>
      <c r="M456" s="40"/>
      <c r="N456" s="7"/>
      <c r="W456" s="26"/>
      <c r="AF456" s="26"/>
      <c r="AG456" s="26"/>
      <c r="AH456" s="26"/>
      <c r="AI456" s="64"/>
    </row>
    <row r="457" spans="1:35" s="6" customFormat="1" ht="15.75" customHeight="1" x14ac:dyDescent="0.25">
      <c r="A457" s="8"/>
      <c r="B457" s="44"/>
      <c r="D457" s="44"/>
      <c r="E457" s="45"/>
      <c r="F457" s="45"/>
      <c r="G457" s="46"/>
      <c r="H457" s="82"/>
      <c r="I457" s="31"/>
      <c r="L457" s="60"/>
      <c r="M457" s="40"/>
      <c r="N457" s="7"/>
      <c r="W457" s="26"/>
      <c r="AF457" s="26"/>
      <c r="AG457" s="26"/>
      <c r="AH457" s="26"/>
      <c r="AI457" s="64"/>
    </row>
    <row r="458" spans="1:35" s="6" customFormat="1" ht="15.75" customHeight="1" x14ac:dyDescent="0.25">
      <c r="A458" s="8"/>
      <c r="B458" s="44"/>
      <c r="D458" s="44"/>
      <c r="E458" s="45"/>
      <c r="F458" s="45"/>
      <c r="G458" s="46"/>
      <c r="H458" s="82"/>
      <c r="I458" s="31"/>
      <c r="L458" s="60"/>
      <c r="M458" s="40"/>
      <c r="N458" s="7"/>
      <c r="W458" s="26"/>
      <c r="AF458" s="26"/>
      <c r="AG458" s="26"/>
      <c r="AH458" s="26"/>
      <c r="AI458" s="64"/>
    </row>
    <row r="459" spans="1:35" s="6" customFormat="1" ht="15.75" customHeight="1" x14ac:dyDescent="0.25">
      <c r="A459" s="8"/>
      <c r="B459" s="44"/>
      <c r="D459" s="44"/>
      <c r="E459" s="45"/>
      <c r="F459" s="45"/>
      <c r="G459" s="46"/>
      <c r="H459" s="82"/>
      <c r="I459" s="31"/>
      <c r="L459" s="60"/>
      <c r="M459" s="40"/>
      <c r="N459" s="7"/>
      <c r="W459" s="26"/>
      <c r="AF459" s="26"/>
      <c r="AG459" s="26"/>
      <c r="AH459" s="26"/>
      <c r="AI459" s="64"/>
    </row>
    <row r="460" spans="1:35" s="6" customFormat="1" ht="15.75" customHeight="1" x14ac:dyDescent="0.25">
      <c r="A460" s="8"/>
      <c r="B460" s="44"/>
      <c r="D460" s="44"/>
      <c r="E460" s="45"/>
      <c r="F460" s="45"/>
      <c r="G460" s="46"/>
      <c r="H460" s="82"/>
      <c r="I460" s="31"/>
      <c r="L460" s="60"/>
      <c r="M460" s="40"/>
      <c r="N460" s="7"/>
      <c r="W460" s="26"/>
      <c r="AF460" s="26"/>
      <c r="AG460" s="26"/>
      <c r="AH460" s="26"/>
      <c r="AI460" s="64"/>
    </row>
    <row r="461" spans="1:35" s="6" customFormat="1" ht="15.75" customHeight="1" x14ac:dyDescent="0.25">
      <c r="A461" s="8"/>
      <c r="B461" s="44"/>
      <c r="D461" s="44"/>
      <c r="E461" s="45"/>
      <c r="F461" s="45"/>
      <c r="G461" s="46"/>
      <c r="H461" s="82"/>
      <c r="I461" s="31"/>
      <c r="L461" s="60"/>
      <c r="M461" s="40"/>
      <c r="N461" s="7"/>
      <c r="W461" s="26"/>
      <c r="AF461" s="26"/>
      <c r="AG461" s="26"/>
      <c r="AH461" s="26"/>
      <c r="AI461" s="64"/>
    </row>
    <row r="462" spans="1:35" s="6" customFormat="1" ht="15.75" customHeight="1" x14ac:dyDescent="0.25">
      <c r="A462" s="8"/>
      <c r="B462" s="44"/>
      <c r="D462" s="44"/>
      <c r="E462" s="45"/>
      <c r="F462" s="45"/>
      <c r="G462" s="46"/>
      <c r="H462" s="82"/>
      <c r="I462" s="31"/>
      <c r="L462" s="60"/>
      <c r="M462" s="40"/>
      <c r="N462" s="7"/>
      <c r="W462" s="26"/>
      <c r="AF462" s="26"/>
      <c r="AG462" s="26"/>
      <c r="AH462" s="26"/>
      <c r="AI462" s="64"/>
    </row>
    <row r="463" spans="1:35" s="6" customFormat="1" ht="15.75" customHeight="1" x14ac:dyDescent="0.25">
      <c r="A463" s="8"/>
      <c r="B463" s="44"/>
      <c r="D463" s="44"/>
      <c r="E463" s="45"/>
      <c r="F463" s="45"/>
      <c r="G463" s="46"/>
      <c r="H463" s="82"/>
      <c r="I463" s="31"/>
      <c r="L463" s="60"/>
      <c r="M463" s="40"/>
      <c r="N463" s="7"/>
      <c r="W463" s="26"/>
      <c r="AF463" s="26"/>
      <c r="AG463" s="26"/>
      <c r="AH463" s="26"/>
      <c r="AI463" s="64"/>
    </row>
    <row r="464" spans="1:35" s="6" customFormat="1" ht="15.75" customHeight="1" x14ac:dyDescent="0.25">
      <c r="A464" s="8"/>
      <c r="B464" s="44"/>
      <c r="D464" s="44"/>
      <c r="E464" s="45"/>
      <c r="F464" s="45"/>
      <c r="G464" s="46"/>
      <c r="H464" s="82"/>
      <c r="I464" s="31"/>
      <c r="L464" s="60"/>
      <c r="M464" s="40"/>
      <c r="N464" s="7"/>
      <c r="W464" s="26"/>
      <c r="AF464" s="26"/>
      <c r="AG464" s="26"/>
      <c r="AH464" s="26"/>
      <c r="AI464" s="64"/>
    </row>
    <row r="465" spans="1:35" s="6" customFormat="1" ht="15.75" customHeight="1" x14ac:dyDescent="0.25">
      <c r="A465" s="8"/>
      <c r="B465" s="44"/>
      <c r="D465" s="44"/>
      <c r="E465" s="45"/>
      <c r="F465" s="45"/>
      <c r="G465" s="46"/>
      <c r="H465" s="82"/>
      <c r="I465" s="31"/>
      <c r="L465" s="60"/>
      <c r="M465" s="40"/>
      <c r="N465" s="7"/>
      <c r="W465" s="26"/>
      <c r="AF465" s="26"/>
      <c r="AG465" s="26"/>
      <c r="AH465" s="26"/>
      <c r="AI465" s="64"/>
    </row>
    <row r="466" spans="1:35" s="6" customFormat="1" ht="15.75" customHeight="1" x14ac:dyDescent="0.25">
      <c r="A466" s="8"/>
      <c r="B466" s="44"/>
      <c r="D466" s="44"/>
      <c r="E466" s="45"/>
      <c r="F466" s="45"/>
      <c r="G466" s="46"/>
      <c r="H466" s="82"/>
      <c r="I466" s="31"/>
      <c r="L466" s="60"/>
      <c r="M466" s="40"/>
      <c r="N466" s="7"/>
      <c r="W466" s="26"/>
      <c r="AF466" s="26"/>
      <c r="AG466" s="26"/>
      <c r="AH466" s="26"/>
      <c r="AI466" s="64"/>
    </row>
    <row r="467" spans="1:35" s="6" customFormat="1" ht="15.75" customHeight="1" x14ac:dyDescent="0.25">
      <c r="A467" s="8"/>
      <c r="B467" s="44"/>
      <c r="D467" s="44"/>
      <c r="E467" s="45"/>
      <c r="F467" s="45"/>
      <c r="G467" s="46"/>
      <c r="H467" s="82"/>
      <c r="I467" s="31"/>
      <c r="L467" s="60"/>
      <c r="M467" s="40"/>
      <c r="N467" s="7"/>
      <c r="W467" s="26"/>
      <c r="AF467" s="26"/>
      <c r="AG467" s="26"/>
      <c r="AH467" s="26"/>
      <c r="AI467" s="64"/>
    </row>
    <row r="468" spans="1:35" s="6" customFormat="1" ht="15.75" customHeight="1" x14ac:dyDescent="0.25">
      <c r="A468" s="8"/>
      <c r="B468" s="44"/>
      <c r="D468" s="44"/>
      <c r="E468" s="45"/>
      <c r="F468" s="45"/>
      <c r="G468" s="46"/>
      <c r="H468" s="82"/>
      <c r="I468" s="31"/>
      <c r="L468" s="60"/>
      <c r="M468" s="40"/>
      <c r="N468" s="7"/>
      <c r="W468" s="26"/>
      <c r="AF468" s="26"/>
      <c r="AG468" s="26"/>
      <c r="AH468" s="26"/>
      <c r="AI468" s="64"/>
    </row>
    <row r="469" spans="1:35" s="6" customFormat="1" ht="15.75" customHeight="1" x14ac:dyDescent="0.25">
      <c r="A469" s="8"/>
      <c r="B469" s="44"/>
      <c r="D469" s="44"/>
      <c r="E469" s="45"/>
      <c r="F469" s="45"/>
      <c r="G469" s="46"/>
      <c r="H469" s="82"/>
      <c r="I469" s="31"/>
      <c r="L469" s="60"/>
      <c r="M469" s="40"/>
      <c r="N469" s="7"/>
      <c r="W469" s="26"/>
      <c r="AF469" s="26"/>
      <c r="AG469" s="26"/>
      <c r="AH469" s="26"/>
      <c r="AI469" s="64"/>
    </row>
    <row r="470" spans="1:35" s="6" customFormat="1" ht="15.75" customHeight="1" x14ac:dyDescent="0.25">
      <c r="A470" s="8"/>
      <c r="B470" s="44"/>
      <c r="D470" s="44"/>
      <c r="E470" s="45"/>
      <c r="F470" s="45"/>
      <c r="G470" s="46"/>
      <c r="H470" s="82"/>
      <c r="I470" s="31"/>
      <c r="L470" s="60"/>
      <c r="M470" s="40"/>
      <c r="N470" s="7"/>
      <c r="W470" s="26"/>
      <c r="AF470" s="26"/>
      <c r="AG470" s="26"/>
      <c r="AH470" s="26"/>
      <c r="AI470" s="64"/>
    </row>
    <row r="471" spans="1:35" s="6" customFormat="1" ht="15.75" customHeight="1" x14ac:dyDescent="0.25">
      <c r="A471" s="8"/>
      <c r="B471" s="44"/>
      <c r="D471" s="44"/>
      <c r="E471" s="45"/>
      <c r="F471" s="45"/>
      <c r="G471" s="46"/>
      <c r="H471" s="82"/>
      <c r="I471" s="31"/>
      <c r="L471" s="60"/>
      <c r="M471" s="40"/>
      <c r="N471" s="7"/>
      <c r="W471" s="26"/>
      <c r="AF471" s="26"/>
      <c r="AG471" s="26"/>
      <c r="AH471" s="26"/>
      <c r="AI471" s="64"/>
    </row>
    <row r="472" spans="1:35" s="6" customFormat="1" ht="15.75" customHeight="1" x14ac:dyDescent="0.25">
      <c r="A472" s="8"/>
      <c r="B472" s="44"/>
      <c r="D472" s="44"/>
      <c r="E472" s="45"/>
      <c r="F472" s="45"/>
      <c r="G472" s="46"/>
      <c r="H472" s="82"/>
      <c r="I472" s="31"/>
      <c r="L472" s="60"/>
      <c r="M472" s="40"/>
      <c r="N472" s="7"/>
      <c r="W472" s="26"/>
      <c r="AF472" s="26"/>
      <c r="AG472" s="26"/>
      <c r="AH472" s="26"/>
      <c r="AI472" s="64"/>
    </row>
    <row r="473" spans="1:35" s="6" customFormat="1" ht="15.75" customHeight="1" x14ac:dyDescent="0.25">
      <c r="A473" s="8"/>
      <c r="B473" s="44"/>
      <c r="D473" s="44"/>
      <c r="E473" s="45"/>
      <c r="F473" s="45"/>
      <c r="G473" s="46"/>
      <c r="H473" s="82"/>
      <c r="I473" s="31"/>
      <c r="L473" s="60"/>
      <c r="M473" s="40"/>
      <c r="N473" s="7"/>
      <c r="W473" s="26"/>
      <c r="AF473" s="26"/>
      <c r="AG473" s="26"/>
      <c r="AH473" s="26"/>
      <c r="AI473" s="64"/>
    </row>
    <row r="474" spans="1:35" s="6" customFormat="1" ht="15.75" customHeight="1" x14ac:dyDescent="0.25">
      <c r="A474" s="8"/>
      <c r="B474" s="44"/>
      <c r="D474" s="44"/>
      <c r="E474" s="45"/>
      <c r="F474" s="45"/>
      <c r="G474" s="46"/>
      <c r="H474" s="82"/>
      <c r="I474" s="31"/>
      <c r="L474" s="60"/>
      <c r="M474" s="40"/>
      <c r="N474" s="7"/>
      <c r="W474" s="26"/>
      <c r="AF474" s="26"/>
      <c r="AG474" s="26"/>
      <c r="AH474" s="26"/>
      <c r="AI474" s="64"/>
    </row>
    <row r="475" spans="1:35" s="6" customFormat="1" ht="15.75" customHeight="1" x14ac:dyDescent="0.25">
      <c r="A475" s="8"/>
      <c r="B475" s="44"/>
      <c r="D475" s="44"/>
      <c r="E475" s="45"/>
      <c r="F475" s="45"/>
      <c r="G475" s="46"/>
      <c r="H475" s="82"/>
      <c r="I475" s="31"/>
      <c r="L475" s="60"/>
      <c r="M475" s="40"/>
      <c r="N475" s="7"/>
      <c r="W475" s="26"/>
      <c r="AF475" s="26"/>
      <c r="AG475" s="26"/>
      <c r="AH475" s="26"/>
      <c r="AI475" s="64"/>
    </row>
    <row r="476" spans="1:35" s="6" customFormat="1" ht="15.75" customHeight="1" x14ac:dyDescent="0.25">
      <c r="A476" s="8"/>
      <c r="B476" s="44"/>
      <c r="D476" s="44"/>
      <c r="E476" s="45"/>
      <c r="F476" s="45"/>
      <c r="G476" s="46"/>
      <c r="H476" s="82"/>
      <c r="I476" s="31"/>
      <c r="L476" s="60"/>
      <c r="M476" s="40"/>
      <c r="N476" s="7"/>
      <c r="W476" s="26"/>
      <c r="AF476" s="26"/>
      <c r="AG476" s="26"/>
      <c r="AH476" s="26"/>
      <c r="AI476" s="64"/>
    </row>
    <row r="477" spans="1:35" s="6" customFormat="1" ht="15.75" customHeight="1" x14ac:dyDescent="0.25">
      <c r="A477" s="8"/>
      <c r="B477" s="44"/>
      <c r="D477" s="44"/>
      <c r="E477" s="45"/>
      <c r="F477" s="45"/>
      <c r="G477" s="46"/>
      <c r="H477" s="82"/>
      <c r="I477" s="31"/>
      <c r="L477" s="60"/>
      <c r="M477" s="40"/>
      <c r="N477" s="7"/>
      <c r="W477" s="26"/>
      <c r="AF477" s="26"/>
      <c r="AG477" s="26"/>
      <c r="AH477" s="26"/>
      <c r="AI477" s="64"/>
    </row>
    <row r="478" spans="1:35" s="6" customFormat="1" ht="15.75" customHeight="1" x14ac:dyDescent="0.25">
      <c r="A478" s="8"/>
      <c r="B478" s="44"/>
      <c r="D478" s="44"/>
      <c r="E478" s="45"/>
      <c r="F478" s="45"/>
      <c r="G478" s="46"/>
      <c r="H478" s="82"/>
      <c r="I478" s="31"/>
      <c r="L478" s="60"/>
      <c r="M478" s="40"/>
      <c r="N478" s="7"/>
      <c r="W478" s="26"/>
      <c r="AF478" s="26"/>
      <c r="AG478" s="26"/>
      <c r="AH478" s="26"/>
      <c r="AI478" s="64"/>
    </row>
    <row r="479" spans="1:35" s="6" customFormat="1" ht="15.75" customHeight="1" x14ac:dyDescent="0.25">
      <c r="A479" s="8"/>
      <c r="B479" s="44"/>
      <c r="D479" s="44"/>
      <c r="E479" s="45"/>
      <c r="F479" s="45"/>
      <c r="G479" s="46"/>
      <c r="H479" s="82"/>
      <c r="I479" s="31"/>
      <c r="L479" s="60"/>
      <c r="M479" s="40"/>
      <c r="N479" s="7"/>
      <c r="W479" s="26"/>
      <c r="AF479" s="26"/>
      <c r="AG479" s="26"/>
      <c r="AH479" s="26"/>
      <c r="AI479" s="64"/>
    </row>
    <row r="480" spans="1:35" s="6" customFormat="1" ht="15.75" customHeight="1" x14ac:dyDescent="0.25">
      <c r="A480" s="8"/>
      <c r="B480" s="44"/>
      <c r="D480" s="44"/>
      <c r="E480" s="45"/>
      <c r="F480" s="45"/>
      <c r="G480" s="46"/>
      <c r="H480" s="82"/>
      <c r="I480" s="31"/>
      <c r="L480" s="60"/>
      <c r="M480" s="40"/>
      <c r="N480" s="7"/>
      <c r="W480" s="26"/>
      <c r="AF480" s="26"/>
      <c r="AG480" s="26"/>
      <c r="AH480" s="26"/>
      <c r="AI480" s="64"/>
    </row>
    <row r="481" spans="1:35" s="6" customFormat="1" ht="15.75" customHeight="1" x14ac:dyDescent="0.25">
      <c r="A481" s="8"/>
      <c r="B481" s="44"/>
      <c r="D481" s="44"/>
      <c r="E481" s="45"/>
      <c r="F481" s="45"/>
      <c r="G481" s="46"/>
      <c r="H481" s="82"/>
      <c r="I481" s="31"/>
      <c r="L481" s="60"/>
      <c r="M481" s="40"/>
      <c r="N481" s="7"/>
      <c r="W481" s="26"/>
      <c r="AF481" s="26"/>
      <c r="AG481" s="26"/>
      <c r="AH481" s="26"/>
      <c r="AI481" s="64"/>
    </row>
    <row r="482" spans="1:35" s="6" customFormat="1" ht="15.75" customHeight="1" x14ac:dyDescent="0.25">
      <c r="A482" s="8"/>
      <c r="B482" s="44"/>
      <c r="D482" s="44"/>
      <c r="E482" s="45"/>
      <c r="F482" s="45"/>
      <c r="G482" s="46"/>
      <c r="H482" s="82"/>
      <c r="I482" s="31"/>
      <c r="L482" s="60"/>
      <c r="M482" s="40"/>
      <c r="N482" s="7"/>
      <c r="W482" s="26"/>
      <c r="AF482" s="26"/>
      <c r="AG482" s="26"/>
      <c r="AH482" s="26"/>
      <c r="AI482" s="64"/>
    </row>
    <row r="483" spans="1:35" s="6" customFormat="1" ht="15.75" customHeight="1" x14ac:dyDescent="0.25">
      <c r="A483" s="8"/>
      <c r="B483" s="44"/>
      <c r="D483" s="44"/>
      <c r="E483" s="45"/>
      <c r="F483" s="45"/>
      <c r="G483" s="46"/>
      <c r="H483" s="82"/>
      <c r="I483" s="31"/>
      <c r="L483" s="60"/>
      <c r="M483" s="40"/>
      <c r="N483" s="7"/>
      <c r="W483" s="26"/>
      <c r="AF483" s="26"/>
      <c r="AG483" s="26"/>
      <c r="AH483" s="26"/>
      <c r="AI483" s="64"/>
    </row>
    <row r="484" spans="1:35" s="6" customFormat="1" ht="15.75" customHeight="1" x14ac:dyDescent="0.25">
      <c r="A484" s="8"/>
      <c r="B484" s="44"/>
      <c r="D484" s="44"/>
      <c r="E484" s="45"/>
      <c r="F484" s="45"/>
      <c r="G484" s="46"/>
      <c r="H484" s="82"/>
      <c r="I484" s="31"/>
      <c r="L484" s="60"/>
      <c r="M484" s="40"/>
      <c r="N484" s="7"/>
      <c r="W484" s="26"/>
      <c r="AF484" s="26"/>
      <c r="AG484" s="26"/>
      <c r="AH484" s="26"/>
      <c r="AI484" s="64"/>
    </row>
    <row r="485" spans="1:35" s="6" customFormat="1" ht="15.75" customHeight="1" x14ac:dyDescent="0.25">
      <c r="A485" s="8"/>
      <c r="B485" s="44"/>
      <c r="D485" s="44"/>
      <c r="E485" s="45"/>
      <c r="F485" s="45"/>
      <c r="G485" s="46"/>
      <c r="H485" s="82"/>
      <c r="I485" s="31"/>
      <c r="L485" s="60"/>
      <c r="M485" s="40"/>
      <c r="N485" s="7"/>
      <c r="W485" s="26"/>
      <c r="AF485" s="26"/>
      <c r="AG485" s="26"/>
      <c r="AH485" s="26"/>
      <c r="AI485" s="64"/>
    </row>
    <row r="486" spans="1:35" s="6" customFormat="1" ht="15.75" customHeight="1" x14ac:dyDescent="0.25">
      <c r="A486" s="8"/>
      <c r="B486" s="44"/>
      <c r="D486" s="44"/>
      <c r="E486" s="45"/>
      <c r="F486" s="45"/>
      <c r="G486" s="46"/>
      <c r="H486" s="82"/>
      <c r="I486" s="31"/>
      <c r="L486" s="60"/>
      <c r="M486" s="40"/>
      <c r="N486" s="7"/>
      <c r="W486" s="26"/>
      <c r="AF486" s="26"/>
      <c r="AG486" s="26"/>
      <c r="AH486" s="26"/>
      <c r="AI486" s="64"/>
    </row>
    <row r="487" spans="1:35" s="6" customFormat="1" ht="15.75" customHeight="1" x14ac:dyDescent="0.25">
      <c r="A487" s="8"/>
      <c r="B487" s="44"/>
      <c r="D487" s="44"/>
      <c r="E487" s="45"/>
      <c r="F487" s="45"/>
      <c r="G487" s="46"/>
      <c r="H487" s="82"/>
      <c r="I487" s="31"/>
      <c r="L487" s="60"/>
      <c r="M487" s="40"/>
      <c r="N487" s="7"/>
      <c r="W487" s="26"/>
      <c r="AF487" s="26"/>
      <c r="AG487" s="26"/>
      <c r="AH487" s="26"/>
      <c r="AI487" s="64"/>
    </row>
    <row r="488" spans="1:35" s="6" customFormat="1" ht="15.75" customHeight="1" x14ac:dyDescent="0.25">
      <c r="A488" s="8"/>
      <c r="B488" s="44"/>
      <c r="D488" s="44"/>
      <c r="E488" s="45"/>
      <c r="F488" s="45"/>
      <c r="G488" s="46"/>
      <c r="H488" s="82"/>
      <c r="I488" s="31"/>
      <c r="L488" s="60"/>
      <c r="M488" s="40"/>
      <c r="N488" s="7"/>
      <c r="W488" s="26"/>
      <c r="AF488" s="26"/>
      <c r="AG488" s="26"/>
      <c r="AH488" s="26"/>
      <c r="AI488" s="64"/>
    </row>
    <row r="489" spans="1:35" s="6" customFormat="1" ht="15.75" customHeight="1" x14ac:dyDescent="0.25">
      <c r="A489" s="8"/>
      <c r="B489" s="44"/>
      <c r="D489" s="44"/>
      <c r="E489" s="45"/>
      <c r="F489" s="45"/>
      <c r="G489" s="46"/>
      <c r="H489" s="82"/>
      <c r="I489" s="31"/>
      <c r="L489" s="60"/>
      <c r="M489" s="40"/>
      <c r="N489" s="7"/>
      <c r="W489" s="26"/>
      <c r="AF489" s="26"/>
      <c r="AG489" s="26"/>
      <c r="AH489" s="26"/>
      <c r="AI489" s="64"/>
    </row>
    <row r="490" spans="1:35" s="6" customFormat="1" ht="15.75" customHeight="1" x14ac:dyDescent="0.25">
      <c r="A490" s="8"/>
      <c r="B490" s="44"/>
      <c r="D490" s="44"/>
      <c r="E490" s="45"/>
      <c r="F490" s="45"/>
      <c r="G490" s="46"/>
      <c r="H490" s="82"/>
      <c r="I490" s="31"/>
      <c r="L490" s="60"/>
      <c r="M490" s="40"/>
      <c r="N490" s="7"/>
      <c r="W490" s="26"/>
      <c r="AF490" s="26"/>
      <c r="AG490" s="26"/>
      <c r="AH490" s="26"/>
      <c r="AI490" s="64"/>
    </row>
    <row r="491" spans="1:35" s="6" customFormat="1" ht="15.75" customHeight="1" x14ac:dyDescent="0.25">
      <c r="A491" s="8"/>
      <c r="B491" s="44"/>
      <c r="D491" s="44"/>
      <c r="E491" s="45"/>
      <c r="F491" s="45"/>
      <c r="G491" s="46"/>
      <c r="H491" s="82"/>
      <c r="I491" s="31"/>
      <c r="L491" s="60"/>
      <c r="M491" s="40"/>
      <c r="N491" s="7"/>
      <c r="W491" s="26"/>
      <c r="AF491" s="26"/>
      <c r="AG491" s="26"/>
      <c r="AH491" s="26"/>
      <c r="AI491" s="64"/>
    </row>
    <row r="492" spans="1:35" s="6" customFormat="1" ht="15.75" customHeight="1" x14ac:dyDescent="0.25">
      <c r="A492" s="8"/>
      <c r="B492" s="44"/>
      <c r="D492" s="44"/>
      <c r="E492" s="45"/>
      <c r="F492" s="45"/>
      <c r="G492" s="46"/>
      <c r="H492" s="82"/>
      <c r="I492" s="31"/>
      <c r="L492" s="60"/>
      <c r="M492" s="40"/>
      <c r="N492" s="7"/>
      <c r="W492" s="26"/>
      <c r="AF492" s="26"/>
      <c r="AG492" s="26"/>
      <c r="AH492" s="26"/>
      <c r="AI492" s="64"/>
    </row>
    <row r="493" spans="1:35" s="6" customFormat="1" ht="15.75" customHeight="1" x14ac:dyDescent="0.25">
      <c r="A493" s="8"/>
      <c r="B493" s="44"/>
      <c r="D493" s="44"/>
      <c r="E493" s="45"/>
      <c r="F493" s="45"/>
      <c r="G493" s="46"/>
      <c r="H493" s="82"/>
      <c r="I493" s="31"/>
      <c r="L493" s="60"/>
      <c r="M493" s="40"/>
      <c r="N493" s="7"/>
      <c r="W493" s="26"/>
      <c r="AF493" s="26"/>
      <c r="AG493" s="26"/>
      <c r="AH493" s="26"/>
      <c r="AI493" s="64"/>
    </row>
    <row r="494" spans="1:35" s="6" customFormat="1" ht="15.75" customHeight="1" x14ac:dyDescent="0.25">
      <c r="A494" s="8"/>
      <c r="B494" s="44"/>
      <c r="D494" s="44"/>
      <c r="E494" s="45"/>
      <c r="F494" s="45"/>
      <c r="G494" s="46"/>
      <c r="H494" s="82"/>
      <c r="I494" s="31"/>
      <c r="L494" s="60"/>
      <c r="M494" s="40"/>
      <c r="N494" s="7"/>
      <c r="W494" s="26"/>
      <c r="AF494" s="26"/>
      <c r="AG494" s="26"/>
      <c r="AH494" s="26"/>
      <c r="AI494" s="64"/>
    </row>
    <row r="495" spans="1:35" s="6" customFormat="1" ht="15.75" customHeight="1" x14ac:dyDescent="0.25">
      <c r="A495" s="8"/>
      <c r="B495" s="44"/>
      <c r="D495" s="44"/>
      <c r="E495" s="45"/>
      <c r="F495" s="45"/>
      <c r="G495" s="46"/>
      <c r="H495" s="82"/>
      <c r="I495" s="31"/>
      <c r="L495" s="60"/>
      <c r="M495" s="40"/>
      <c r="N495" s="7"/>
      <c r="W495" s="26"/>
      <c r="AF495" s="26"/>
      <c r="AG495" s="26"/>
      <c r="AH495" s="26"/>
      <c r="AI495" s="64"/>
    </row>
    <row r="496" spans="1:35" s="6" customFormat="1" ht="15.75" customHeight="1" x14ac:dyDescent="0.25">
      <c r="A496" s="8"/>
      <c r="B496" s="44"/>
      <c r="D496" s="44"/>
      <c r="E496" s="45"/>
      <c r="F496" s="45"/>
      <c r="G496" s="46"/>
      <c r="H496" s="82"/>
      <c r="I496" s="31"/>
      <c r="L496" s="60"/>
      <c r="M496" s="40"/>
      <c r="N496" s="7"/>
      <c r="W496" s="26"/>
      <c r="AF496" s="26"/>
      <c r="AG496" s="26"/>
      <c r="AH496" s="26"/>
      <c r="AI496" s="64"/>
    </row>
    <row r="497" spans="1:35" s="6" customFormat="1" ht="15.75" customHeight="1" x14ac:dyDescent="0.25">
      <c r="A497" s="8"/>
      <c r="B497" s="44"/>
      <c r="D497" s="44"/>
      <c r="E497" s="45"/>
      <c r="F497" s="45"/>
      <c r="G497" s="46"/>
      <c r="H497" s="82"/>
      <c r="I497" s="31"/>
      <c r="L497" s="60"/>
      <c r="M497" s="40"/>
      <c r="N497" s="7"/>
      <c r="W497" s="26"/>
      <c r="AF497" s="26"/>
      <c r="AG497" s="26"/>
      <c r="AH497" s="26"/>
      <c r="AI497" s="64"/>
    </row>
    <row r="498" spans="1:35" s="6" customFormat="1" ht="15.75" customHeight="1" x14ac:dyDescent="0.25">
      <c r="A498" s="8"/>
      <c r="B498" s="44"/>
      <c r="D498" s="44"/>
      <c r="E498" s="45"/>
      <c r="F498" s="45"/>
      <c r="G498" s="46"/>
      <c r="H498" s="82"/>
      <c r="I498" s="31"/>
      <c r="L498" s="60"/>
      <c r="M498" s="40"/>
      <c r="N498" s="7"/>
      <c r="W498" s="26"/>
      <c r="AF498" s="26"/>
      <c r="AG498" s="26"/>
      <c r="AH498" s="26"/>
      <c r="AI498" s="64"/>
    </row>
    <row r="499" spans="1:35" s="6" customFormat="1" ht="15.75" customHeight="1" x14ac:dyDescent="0.25">
      <c r="A499" s="8"/>
      <c r="B499" s="44"/>
      <c r="D499" s="44"/>
      <c r="E499" s="45"/>
      <c r="F499" s="45"/>
      <c r="G499" s="46"/>
      <c r="H499" s="82"/>
      <c r="I499" s="31"/>
      <c r="L499" s="60"/>
      <c r="M499" s="40"/>
      <c r="N499" s="7"/>
      <c r="W499" s="26"/>
      <c r="AF499" s="26"/>
      <c r="AG499" s="26"/>
      <c r="AH499" s="26"/>
      <c r="AI499" s="64"/>
    </row>
    <row r="500" spans="1:35" s="6" customFormat="1" ht="15.75" customHeight="1" x14ac:dyDescent="0.25">
      <c r="A500" s="8"/>
      <c r="B500" s="44"/>
      <c r="D500" s="44"/>
      <c r="E500" s="45"/>
      <c r="F500" s="45"/>
      <c r="G500" s="46"/>
      <c r="H500" s="82"/>
      <c r="I500" s="31"/>
      <c r="L500" s="60"/>
      <c r="M500" s="40"/>
      <c r="N500" s="7"/>
      <c r="W500" s="26"/>
      <c r="AF500" s="26"/>
      <c r="AG500" s="26"/>
      <c r="AH500" s="26"/>
      <c r="AI500" s="64"/>
    </row>
    <row r="501" spans="1:35" s="6" customFormat="1" ht="15.75" customHeight="1" x14ac:dyDescent="0.25">
      <c r="A501" s="8"/>
      <c r="B501" s="44"/>
      <c r="D501" s="44"/>
      <c r="E501" s="45"/>
      <c r="F501" s="45"/>
      <c r="G501" s="46"/>
      <c r="H501" s="82"/>
      <c r="I501" s="31"/>
      <c r="L501" s="60"/>
      <c r="M501" s="40"/>
      <c r="N501" s="7"/>
      <c r="W501" s="26"/>
      <c r="AF501" s="26"/>
      <c r="AG501" s="26"/>
      <c r="AH501" s="26"/>
      <c r="AI501" s="64"/>
    </row>
    <row r="502" spans="1:35" s="6" customFormat="1" ht="15.75" customHeight="1" x14ac:dyDescent="0.25">
      <c r="A502" s="8"/>
      <c r="B502" s="44"/>
      <c r="D502" s="44"/>
      <c r="E502" s="45"/>
      <c r="F502" s="45"/>
      <c r="G502" s="46"/>
      <c r="H502" s="82"/>
      <c r="I502" s="31"/>
      <c r="L502" s="60"/>
      <c r="M502" s="40"/>
      <c r="N502" s="7"/>
      <c r="W502" s="26"/>
      <c r="AF502" s="26"/>
      <c r="AG502" s="26"/>
      <c r="AH502" s="26"/>
      <c r="AI502" s="64"/>
    </row>
    <row r="503" spans="1:35" s="6" customFormat="1" ht="15.75" customHeight="1" x14ac:dyDescent="0.25">
      <c r="A503" s="8"/>
      <c r="B503" s="44"/>
      <c r="D503" s="44"/>
      <c r="E503" s="45"/>
      <c r="F503" s="45"/>
      <c r="G503" s="46"/>
      <c r="H503" s="82"/>
      <c r="I503" s="31"/>
      <c r="L503" s="60"/>
      <c r="M503" s="40"/>
      <c r="N503" s="7"/>
      <c r="W503" s="26"/>
      <c r="AF503" s="26"/>
      <c r="AG503" s="26"/>
      <c r="AH503" s="26"/>
      <c r="AI503" s="64"/>
    </row>
    <row r="504" spans="1:35" s="6" customFormat="1" ht="15.75" customHeight="1" x14ac:dyDescent="0.25">
      <c r="A504" s="8"/>
      <c r="B504" s="44"/>
      <c r="D504" s="44"/>
      <c r="E504" s="45"/>
      <c r="F504" s="45"/>
      <c r="G504" s="46"/>
      <c r="H504" s="82"/>
      <c r="I504" s="31"/>
      <c r="L504" s="60"/>
      <c r="M504" s="40"/>
      <c r="N504" s="7"/>
      <c r="W504" s="26"/>
      <c r="AF504" s="26"/>
      <c r="AG504" s="26"/>
      <c r="AH504" s="26"/>
      <c r="AI504" s="64"/>
    </row>
    <row r="505" spans="1:35" s="6" customFormat="1" ht="15.75" customHeight="1" x14ac:dyDescent="0.25">
      <c r="A505" s="8"/>
      <c r="B505" s="44"/>
      <c r="D505" s="44"/>
      <c r="E505" s="45"/>
      <c r="F505" s="45"/>
      <c r="G505" s="46"/>
      <c r="H505" s="82"/>
      <c r="I505" s="31"/>
      <c r="L505" s="60"/>
      <c r="M505" s="40"/>
      <c r="N505" s="7"/>
      <c r="W505" s="26"/>
      <c r="AF505" s="26"/>
      <c r="AG505" s="26"/>
      <c r="AH505" s="26"/>
      <c r="AI505" s="64"/>
    </row>
    <row r="506" spans="1:35" s="6" customFormat="1" ht="15.75" customHeight="1" x14ac:dyDescent="0.25">
      <c r="A506" s="8"/>
      <c r="B506" s="44"/>
      <c r="D506" s="44"/>
      <c r="E506" s="45"/>
      <c r="F506" s="45"/>
      <c r="G506" s="46"/>
      <c r="H506" s="82"/>
      <c r="I506" s="31"/>
      <c r="L506" s="60"/>
      <c r="M506" s="40"/>
      <c r="N506" s="7"/>
      <c r="W506" s="26"/>
      <c r="AF506" s="26"/>
      <c r="AG506" s="26"/>
      <c r="AH506" s="26"/>
      <c r="AI506" s="64"/>
    </row>
    <row r="507" spans="1:35" s="6" customFormat="1" ht="15.75" customHeight="1" x14ac:dyDescent="0.25">
      <c r="A507" s="8"/>
      <c r="B507" s="44"/>
      <c r="D507" s="44"/>
      <c r="E507" s="45"/>
      <c r="F507" s="45"/>
      <c r="G507" s="46"/>
      <c r="H507" s="82"/>
      <c r="I507" s="31"/>
      <c r="L507" s="60"/>
      <c r="M507" s="40"/>
      <c r="N507" s="7"/>
      <c r="W507" s="26"/>
      <c r="AF507" s="26"/>
      <c r="AG507" s="26"/>
      <c r="AH507" s="26"/>
      <c r="AI507" s="64"/>
    </row>
    <row r="508" spans="1:35" s="6" customFormat="1" ht="15.75" customHeight="1" x14ac:dyDescent="0.25">
      <c r="A508" s="8"/>
      <c r="B508" s="44"/>
      <c r="D508" s="44"/>
      <c r="E508" s="45"/>
      <c r="F508" s="45"/>
      <c r="G508" s="46"/>
      <c r="H508" s="82"/>
      <c r="I508" s="31"/>
      <c r="L508" s="60"/>
      <c r="M508" s="40"/>
      <c r="N508" s="7"/>
      <c r="W508" s="26"/>
      <c r="AF508" s="26"/>
      <c r="AG508" s="26"/>
      <c r="AH508" s="26"/>
      <c r="AI508" s="64"/>
    </row>
    <row r="509" spans="1:35" s="6" customFormat="1" ht="15.75" customHeight="1" x14ac:dyDescent="0.25">
      <c r="A509" s="8"/>
      <c r="B509" s="44"/>
      <c r="D509" s="44"/>
      <c r="E509" s="45"/>
      <c r="F509" s="45"/>
      <c r="G509" s="46"/>
      <c r="H509" s="82"/>
      <c r="I509" s="31"/>
      <c r="L509" s="60"/>
      <c r="M509" s="40"/>
      <c r="N509" s="7"/>
      <c r="W509" s="26"/>
      <c r="AF509" s="26"/>
      <c r="AG509" s="26"/>
      <c r="AH509" s="26"/>
      <c r="AI509" s="64"/>
    </row>
    <row r="510" spans="1:35" s="6" customFormat="1" ht="15.75" customHeight="1" x14ac:dyDescent="0.25">
      <c r="A510" s="8"/>
      <c r="B510" s="44"/>
      <c r="D510" s="44"/>
      <c r="E510" s="45"/>
      <c r="F510" s="45"/>
      <c r="G510" s="46"/>
      <c r="H510" s="82"/>
      <c r="I510" s="31"/>
      <c r="L510" s="60"/>
      <c r="M510" s="40"/>
      <c r="N510" s="7"/>
      <c r="W510" s="26"/>
      <c r="AF510" s="26"/>
      <c r="AG510" s="26"/>
      <c r="AH510" s="26"/>
      <c r="AI510" s="64"/>
    </row>
    <row r="511" spans="1:35" s="6" customFormat="1" ht="15.75" customHeight="1" x14ac:dyDescent="0.25">
      <c r="A511" s="8"/>
      <c r="B511" s="44"/>
      <c r="D511" s="44"/>
      <c r="E511" s="45"/>
      <c r="F511" s="45"/>
      <c r="G511" s="46"/>
      <c r="H511" s="82"/>
      <c r="I511" s="31"/>
      <c r="L511" s="60"/>
      <c r="M511" s="40"/>
      <c r="N511" s="7"/>
      <c r="W511" s="26"/>
      <c r="AF511" s="26"/>
      <c r="AG511" s="26"/>
      <c r="AH511" s="26"/>
      <c r="AI511" s="64"/>
    </row>
    <row r="512" spans="1:35" s="6" customFormat="1" ht="15.75" customHeight="1" x14ac:dyDescent="0.25">
      <c r="A512" s="8"/>
      <c r="B512" s="44"/>
      <c r="D512" s="44"/>
      <c r="E512" s="45"/>
      <c r="F512" s="45"/>
      <c r="G512" s="46"/>
      <c r="H512" s="82"/>
      <c r="I512" s="31"/>
      <c r="L512" s="60"/>
      <c r="M512" s="40"/>
      <c r="N512" s="7"/>
      <c r="W512" s="26"/>
      <c r="AF512" s="26"/>
      <c r="AG512" s="26"/>
      <c r="AH512" s="26"/>
      <c r="AI512" s="64"/>
    </row>
    <row r="513" spans="1:35" s="6" customFormat="1" ht="15.75" customHeight="1" x14ac:dyDescent="0.25">
      <c r="A513" s="8"/>
      <c r="B513" s="44"/>
      <c r="D513" s="44"/>
      <c r="E513" s="45"/>
      <c r="F513" s="45"/>
      <c r="G513" s="46"/>
      <c r="H513" s="82"/>
      <c r="I513" s="31"/>
      <c r="L513" s="60"/>
      <c r="M513" s="40"/>
      <c r="N513" s="7"/>
      <c r="W513" s="26"/>
      <c r="AF513" s="26"/>
      <c r="AG513" s="26"/>
      <c r="AH513" s="26"/>
      <c r="AI513" s="64"/>
    </row>
    <row r="514" spans="1:35" s="6" customFormat="1" ht="15.75" customHeight="1" x14ac:dyDescent="0.25">
      <c r="A514" s="8"/>
      <c r="B514" s="44"/>
      <c r="D514" s="44"/>
      <c r="E514" s="45"/>
      <c r="F514" s="45"/>
      <c r="G514" s="46"/>
      <c r="H514" s="82"/>
      <c r="I514" s="31"/>
      <c r="L514" s="60"/>
      <c r="M514" s="40"/>
      <c r="N514" s="7"/>
      <c r="W514" s="26"/>
      <c r="AF514" s="26"/>
      <c r="AG514" s="26"/>
      <c r="AH514" s="26"/>
      <c r="AI514" s="64"/>
    </row>
    <row r="515" spans="1:35" s="6" customFormat="1" ht="15.75" customHeight="1" x14ac:dyDescent="0.25">
      <c r="A515" s="8"/>
      <c r="B515" s="44"/>
      <c r="D515" s="44"/>
      <c r="E515" s="45"/>
      <c r="F515" s="45"/>
      <c r="G515" s="46"/>
      <c r="H515" s="82"/>
      <c r="I515" s="31"/>
      <c r="L515" s="60"/>
      <c r="M515" s="40"/>
      <c r="N515" s="7"/>
      <c r="W515" s="26"/>
      <c r="AF515" s="26"/>
      <c r="AG515" s="26"/>
      <c r="AH515" s="26"/>
      <c r="AI515" s="64"/>
    </row>
    <row r="516" spans="1:35" s="6" customFormat="1" ht="15.75" customHeight="1" x14ac:dyDescent="0.25">
      <c r="A516" s="8"/>
      <c r="B516" s="44"/>
      <c r="D516" s="44"/>
      <c r="E516" s="45"/>
      <c r="F516" s="45"/>
      <c r="G516" s="46"/>
      <c r="H516" s="82"/>
      <c r="I516" s="31"/>
      <c r="L516" s="60"/>
      <c r="M516" s="40"/>
      <c r="N516" s="7"/>
      <c r="W516" s="26"/>
      <c r="AF516" s="26"/>
      <c r="AG516" s="26"/>
      <c r="AH516" s="26"/>
      <c r="AI516" s="64"/>
    </row>
    <row r="517" spans="1:35" s="6" customFormat="1" ht="15.75" customHeight="1" x14ac:dyDescent="0.25">
      <c r="A517" s="8"/>
      <c r="B517" s="44"/>
      <c r="D517" s="44"/>
      <c r="E517" s="45"/>
      <c r="F517" s="45"/>
      <c r="G517" s="46"/>
      <c r="H517" s="82"/>
      <c r="I517" s="31"/>
      <c r="L517" s="60"/>
      <c r="M517" s="40"/>
      <c r="N517" s="7"/>
      <c r="W517" s="26"/>
      <c r="AF517" s="26"/>
      <c r="AG517" s="26"/>
      <c r="AH517" s="26"/>
      <c r="AI517" s="64"/>
    </row>
    <row r="518" spans="1:35" s="6" customFormat="1" ht="15.75" customHeight="1" x14ac:dyDescent="0.25">
      <c r="A518" s="8"/>
      <c r="B518" s="44"/>
      <c r="D518" s="44"/>
      <c r="E518" s="45"/>
      <c r="F518" s="45"/>
      <c r="G518" s="46"/>
      <c r="H518" s="82"/>
      <c r="I518" s="31"/>
      <c r="L518" s="60"/>
      <c r="M518" s="40"/>
      <c r="N518" s="7"/>
      <c r="W518" s="26"/>
      <c r="AF518" s="26"/>
      <c r="AG518" s="26"/>
      <c r="AH518" s="26"/>
      <c r="AI518" s="64"/>
    </row>
    <row r="519" spans="1:35" s="6" customFormat="1" ht="15.75" customHeight="1" x14ac:dyDescent="0.25">
      <c r="A519" s="8"/>
      <c r="B519" s="44"/>
      <c r="D519" s="44"/>
      <c r="E519" s="45"/>
      <c r="F519" s="45"/>
      <c r="G519" s="46"/>
      <c r="H519" s="82"/>
      <c r="I519" s="31"/>
      <c r="L519" s="60"/>
      <c r="M519" s="40"/>
      <c r="N519" s="7"/>
      <c r="W519" s="26"/>
      <c r="AF519" s="26"/>
      <c r="AG519" s="26"/>
      <c r="AH519" s="26"/>
      <c r="AI519" s="64"/>
    </row>
    <row r="520" spans="1:35" s="6" customFormat="1" ht="15.75" customHeight="1" x14ac:dyDescent="0.25">
      <c r="A520" s="8"/>
      <c r="B520" s="44"/>
      <c r="D520" s="44"/>
      <c r="E520" s="45"/>
      <c r="F520" s="45"/>
      <c r="G520" s="46"/>
      <c r="H520" s="82"/>
      <c r="I520" s="31"/>
      <c r="L520" s="60"/>
      <c r="M520" s="40"/>
      <c r="N520" s="7"/>
      <c r="W520" s="26"/>
      <c r="AF520" s="26"/>
      <c r="AG520" s="26"/>
      <c r="AH520" s="26"/>
      <c r="AI520" s="64"/>
    </row>
    <row r="521" spans="1:35" s="6" customFormat="1" ht="15.75" customHeight="1" x14ac:dyDescent="0.25">
      <c r="A521" s="8"/>
      <c r="B521" s="44"/>
      <c r="D521" s="44"/>
      <c r="E521" s="45"/>
      <c r="F521" s="45"/>
      <c r="G521" s="46"/>
      <c r="H521" s="82"/>
      <c r="I521" s="31"/>
      <c r="L521" s="60"/>
      <c r="M521" s="40"/>
      <c r="N521" s="7"/>
      <c r="W521" s="26"/>
      <c r="AF521" s="26"/>
      <c r="AG521" s="26"/>
      <c r="AH521" s="26"/>
      <c r="AI521" s="64"/>
    </row>
    <row r="522" spans="1:35" s="6" customFormat="1" ht="15.75" customHeight="1" x14ac:dyDescent="0.25">
      <c r="A522" s="8"/>
      <c r="B522" s="44"/>
      <c r="D522" s="44"/>
      <c r="E522" s="45"/>
      <c r="F522" s="45"/>
      <c r="G522" s="46"/>
      <c r="H522" s="82"/>
      <c r="I522" s="31"/>
      <c r="L522" s="60"/>
      <c r="M522" s="40"/>
      <c r="N522" s="7"/>
      <c r="W522" s="26"/>
      <c r="AF522" s="26"/>
      <c r="AG522" s="26"/>
      <c r="AH522" s="26"/>
      <c r="AI522" s="64"/>
    </row>
    <row r="523" spans="1:35" s="6" customFormat="1" ht="15.75" customHeight="1" x14ac:dyDescent="0.25">
      <c r="A523" s="8"/>
      <c r="B523" s="44"/>
      <c r="D523" s="44"/>
      <c r="E523" s="45"/>
      <c r="F523" s="45"/>
      <c r="G523" s="46"/>
      <c r="H523" s="82"/>
      <c r="I523" s="31"/>
      <c r="L523" s="60"/>
      <c r="M523" s="40"/>
      <c r="N523" s="7"/>
      <c r="W523" s="26"/>
      <c r="AF523" s="26"/>
      <c r="AG523" s="26"/>
      <c r="AH523" s="26"/>
      <c r="AI523" s="64"/>
    </row>
    <row r="524" spans="1:35" s="6" customFormat="1" ht="15.75" customHeight="1" x14ac:dyDescent="0.25">
      <c r="A524" s="8"/>
      <c r="B524" s="44"/>
      <c r="D524" s="44"/>
      <c r="E524" s="45"/>
      <c r="F524" s="45"/>
      <c r="G524" s="46"/>
      <c r="H524" s="82"/>
      <c r="I524" s="31"/>
      <c r="L524" s="60"/>
      <c r="M524" s="40"/>
      <c r="N524" s="7"/>
      <c r="W524" s="26"/>
      <c r="AF524" s="26"/>
      <c r="AG524" s="26"/>
      <c r="AH524" s="26"/>
      <c r="AI524" s="64"/>
    </row>
    <row r="525" spans="1:35" s="6" customFormat="1" ht="15.75" customHeight="1" x14ac:dyDescent="0.25">
      <c r="A525" s="8"/>
      <c r="B525" s="44"/>
      <c r="D525" s="44"/>
      <c r="E525" s="45"/>
      <c r="F525" s="45"/>
      <c r="G525" s="46"/>
      <c r="H525" s="82"/>
      <c r="I525" s="31"/>
      <c r="L525" s="60"/>
      <c r="M525" s="40"/>
      <c r="N525" s="7"/>
      <c r="W525" s="26"/>
      <c r="AF525" s="26"/>
      <c r="AG525" s="26"/>
      <c r="AH525" s="26"/>
      <c r="AI525" s="64"/>
    </row>
    <row r="526" spans="1:35" s="6" customFormat="1" ht="15.75" customHeight="1" x14ac:dyDescent="0.25">
      <c r="A526" s="8"/>
      <c r="B526" s="44"/>
      <c r="D526" s="44"/>
      <c r="E526" s="45"/>
      <c r="F526" s="45"/>
      <c r="G526" s="46"/>
      <c r="H526" s="82"/>
      <c r="I526" s="31"/>
      <c r="L526" s="60"/>
      <c r="M526" s="40"/>
      <c r="N526" s="7"/>
      <c r="W526" s="26"/>
      <c r="AF526" s="26"/>
      <c r="AG526" s="26"/>
      <c r="AH526" s="26"/>
      <c r="AI526" s="64"/>
    </row>
    <row r="527" spans="1:35" s="6" customFormat="1" ht="15.75" customHeight="1" x14ac:dyDescent="0.25">
      <c r="A527" s="8"/>
      <c r="B527" s="44"/>
      <c r="D527" s="44"/>
      <c r="E527" s="45"/>
      <c r="F527" s="45"/>
      <c r="G527" s="46"/>
      <c r="H527" s="82"/>
      <c r="I527" s="31"/>
      <c r="L527" s="60"/>
      <c r="M527" s="40"/>
      <c r="N527" s="7"/>
      <c r="W527" s="26"/>
      <c r="AF527" s="26"/>
      <c r="AG527" s="26"/>
      <c r="AH527" s="26"/>
      <c r="AI527" s="64"/>
    </row>
    <row r="528" spans="1:35" s="6" customFormat="1" ht="15.75" customHeight="1" x14ac:dyDescent="0.25">
      <c r="A528" s="8"/>
      <c r="B528" s="44"/>
      <c r="D528" s="44"/>
      <c r="E528" s="45"/>
      <c r="F528" s="45"/>
      <c r="G528" s="46"/>
      <c r="H528" s="82"/>
      <c r="I528" s="31"/>
      <c r="L528" s="60"/>
      <c r="M528" s="40"/>
      <c r="N528" s="7"/>
      <c r="W528" s="26"/>
      <c r="AF528" s="26"/>
      <c r="AG528" s="26"/>
      <c r="AH528" s="26"/>
      <c r="AI528" s="64"/>
    </row>
    <row r="529" spans="1:35" s="6" customFormat="1" ht="15.75" customHeight="1" x14ac:dyDescent="0.25">
      <c r="A529" s="8"/>
      <c r="B529" s="44"/>
      <c r="D529" s="44"/>
      <c r="E529" s="45"/>
      <c r="F529" s="45"/>
      <c r="G529" s="46"/>
      <c r="H529" s="82"/>
      <c r="I529" s="31"/>
      <c r="L529" s="60"/>
      <c r="M529" s="40"/>
      <c r="N529" s="7"/>
      <c r="W529" s="26"/>
      <c r="AF529" s="26"/>
      <c r="AG529" s="26"/>
      <c r="AH529" s="26"/>
      <c r="AI529" s="64"/>
    </row>
    <row r="530" spans="1:35" s="6" customFormat="1" ht="15.75" customHeight="1" x14ac:dyDescent="0.25">
      <c r="A530" s="8"/>
      <c r="B530" s="44"/>
      <c r="D530" s="44"/>
      <c r="E530" s="45"/>
      <c r="F530" s="45"/>
      <c r="G530" s="46"/>
      <c r="H530" s="82"/>
      <c r="I530" s="31"/>
      <c r="L530" s="60"/>
      <c r="M530" s="40"/>
      <c r="N530" s="7"/>
      <c r="W530" s="26"/>
      <c r="AF530" s="26"/>
      <c r="AG530" s="26"/>
      <c r="AH530" s="26"/>
      <c r="AI530" s="64"/>
    </row>
    <row r="531" spans="1:35" s="6" customFormat="1" ht="15.75" customHeight="1" x14ac:dyDescent="0.25">
      <c r="A531" s="8"/>
      <c r="B531" s="44"/>
      <c r="D531" s="44"/>
      <c r="E531" s="45"/>
      <c r="F531" s="45"/>
      <c r="G531" s="46"/>
      <c r="H531" s="82"/>
      <c r="I531" s="31"/>
      <c r="L531" s="60"/>
      <c r="M531" s="40"/>
      <c r="N531" s="7"/>
      <c r="W531" s="26"/>
      <c r="AF531" s="26"/>
      <c r="AG531" s="26"/>
      <c r="AH531" s="26"/>
      <c r="AI531" s="64"/>
    </row>
    <row r="532" spans="1:35" s="6" customFormat="1" ht="15.75" customHeight="1" x14ac:dyDescent="0.25">
      <c r="A532" s="8"/>
      <c r="B532" s="44"/>
      <c r="D532" s="44"/>
      <c r="E532" s="45"/>
      <c r="F532" s="45"/>
      <c r="G532" s="46"/>
      <c r="H532" s="82"/>
      <c r="I532" s="31"/>
      <c r="L532" s="60"/>
      <c r="M532" s="40"/>
      <c r="N532" s="7"/>
      <c r="W532" s="26"/>
      <c r="AF532" s="26"/>
      <c r="AG532" s="26"/>
      <c r="AH532" s="26"/>
      <c r="AI532" s="64"/>
    </row>
    <row r="533" spans="1:35" s="6" customFormat="1" ht="15.75" customHeight="1" x14ac:dyDescent="0.25">
      <c r="A533" s="8"/>
      <c r="B533" s="44"/>
      <c r="D533" s="44"/>
      <c r="E533" s="45"/>
      <c r="F533" s="45"/>
      <c r="G533" s="46"/>
      <c r="H533" s="82"/>
      <c r="I533" s="31"/>
      <c r="L533" s="60"/>
      <c r="M533" s="40"/>
      <c r="N533" s="7"/>
      <c r="W533" s="26"/>
      <c r="AF533" s="26"/>
      <c r="AG533" s="26"/>
      <c r="AH533" s="26"/>
      <c r="AI533" s="64"/>
    </row>
    <row r="534" spans="1:35" s="6" customFormat="1" ht="15.75" customHeight="1" x14ac:dyDescent="0.25">
      <c r="A534" s="8"/>
      <c r="B534" s="44"/>
      <c r="D534" s="44"/>
      <c r="E534" s="45"/>
      <c r="F534" s="45"/>
      <c r="G534" s="46"/>
      <c r="H534" s="82"/>
      <c r="I534" s="31"/>
      <c r="L534" s="60"/>
      <c r="M534" s="40"/>
      <c r="N534" s="7"/>
      <c r="W534" s="26"/>
      <c r="AF534" s="26"/>
      <c r="AG534" s="26"/>
      <c r="AH534" s="26"/>
      <c r="AI534" s="64"/>
    </row>
    <row r="535" spans="1:35" s="6" customFormat="1" ht="15.75" customHeight="1" x14ac:dyDescent="0.25">
      <c r="A535" s="8"/>
      <c r="B535" s="44"/>
      <c r="D535" s="44"/>
      <c r="E535" s="45"/>
      <c r="F535" s="45"/>
      <c r="G535" s="46"/>
      <c r="H535" s="82"/>
      <c r="I535" s="31"/>
      <c r="L535" s="60"/>
      <c r="M535" s="40"/>
      <c r="N535" s="7"/>
      <c r="W535" s="26"/>
      <c r="AF535" s="26"/>
      <c r="AG535" s="26"/>
      <c r="AH535" s="26"/>
      <c r="AI535" s="64"/>
    </row>
    <row r="536" spans="1:35" s="6" customFormat="1" ht="15.75" customHeight="1" x14ac:dyDescent="0.25">
      <c r="A536" s="8"/>
      <c r="B536" s="44"/>
      <c r="D536" s="44"/>
      <c r="E536" s="45"/>
      <c r="F536" s="45"/>
      <c r="G536" s="46"/>
      <c r="H536" s="82"/>
      <c r="I536" s="31"/>
      <c r="L536" s="60"/>
      <c r="M536" s="40"/>
      <c r="N536" s="7"/>
      <c r="W536" s="26"/>
      <c r="AF536" s="26"/>
      <c r="AG536" s="26"/>
      <c r="AH536" s="26"/>
      <c r="AI536" s="64"/>
    </row>
    <row r="537" spans="1:35" s="6" customFormat="1" ht="15.75" customHeight="1" x14ac:dyDescent="0.25">
      <c r="A537" s="8"/>
      <c r="B537" s="44"/>
      <c r="D537" s="44"/>
      <c r="E537" s="45"/>
      <c r="F537" s="45"/>
      <c r="G537" s="46"/>
      <c r="H537" s="82"/>
      <c r="I537" s="31"/>
      <c r="L537" s="60"/>
      <c r="M537" s="40"/>
      <c r="N537" s="7"/>
      <c r="W537" s="26"/>
      <c r="AF537" s="26"/>
      <c r="AG537" s="26"/>
      <c r="AH537" s="26"/>
      <c r="AI537" s="64"/>
    </row>
    <row r="538" spans="1:35" s="6" customFormat="1" ht="15.75" customHeight="1" x14ac:dyDescent="0.25">
      <c r="A538" s="8"/>
      <c r="B538" s="44"/>
      <c r="D538" s="44"/>
      <c r="E538" s="45"/>
      <c r="F538" s="45"/>
      <c r="G538" s="46"/>
      <c r="H538" s="82"/>
      <c r="I538" s="31"/>
      <c r="L538" s="60"/>
      <c r="M538" s="40"/>
      <c r="N538" s="7"/>
      <c r="W538" s="26"/>
      <c r="AF538" s="26"/>
      <c r="AG538" s="26"/>
      <c r="AH538" s="26"/>
      <c r="AI538" s="64"/>
    </row>
    <row r="539" spans="1:35" s="6" customFormat="1" ht="15.75" customHeight="1" x14ac:dyDescent="0.25">
      <c r="A539" s="8"/>
      <c r="B539" s="44"/>
      <c r="D539" s="44"/>
      <c r="E539" s="45"/>
      <c r="F539" s="45"/>
      <c r="G539" s="46"/>
      <c r="H539" s="82"/>
      <c r="I539" s="31"/>
      <c r="L539" s="60"/>
      <c r="M539" s="40"/>
      <c r="N539" s="7"/>
      <c r="W539" s="26"/>
      <c r="AF539" s="26"/>
      <c r="AG539" s="26"/>
      <c r="AH539" s="26"/>
      <c r="AI539" s="64"/>
    </row>
    <row r="540" spans="1:35" s="6" customFormat="1" ht="15.75" customHeight="1" x14ac:dyDescent="0.25">
      <c r="A540" s="8"/>
      <c r="B540" s="44"/>
      <c r="D540" s="44"/>
      <c r="E540" s="45"/>
      <c r="F540" s="45"/>
      <c r="G540" s="46"/>
      <c r="H540" s="82"/>
      <c r="I540" s="31"/>
      <c r="L540" s="60"/>
      <c r="M540" s="40"/>
      <c r="N540" s="7"/>
      <c r="W540" s="26"/>
      <c r="AF540" s="26"/>
      <c r="AG540" s="26"/>
      <c r="AH540" s="26"/>
      <c r="AI540" s="64"/>
    </row>
    <row r="541" spans="1:35" s="6" customFormat="1" ht="15.75" customHeight="1" x14ac:dyDescent="0.25">
      <c r="A541" s="8"/>
      <c r="B541" s="44"/>
      <c r="D541" s="44"/>
      <c r="E541" s="45"/>
      <c r="F541" s="45"/>
      <c r="G541" s="46"/>
      <c r="H541" s="82"/>
      <c r="I541" s="31"/>
      <c r="L541" s="60"/>
      <c r="M541" s="40"/>
      <c r="N541" s="7"/>
      <c r="W541" s="26"/>
      <c r="AF541" s="26"/>
      <c r="AG541" s="26"/>
      <c r="AH541" s="26"/>
      <c r="AI541" s="64"/>
    </row>
    <row r="542" spans="1:35" s="6" customFormat="1" ht="15.75" customHeight="1" x14ac:dyDescent="0.25">
      <c r="A542" s="8"/>
      <c r="B542" s="44"/>
      <c r="D542" s="44"/>
      <c r="E542" s="45"/>
      <c r="F542" s="45"/>
      <c r="G542" s="46"/>
      <c r="H542" s="82"/>
      <c r="I542" s="31"/>
      <c r="L542" s="60"/>
      <c r="M542" s="40"/>
      <c r="N542" s="7"/>
      <c r="W542" s="26"/>
      <c r="AF542" s="26"/>
      <c r="AG542" s="26"/>
      <c r="AH542" s="26"/>
      <c r="AI542" s="64"/>
    </row>
    <row r="543" spans="1:35" s="6" customFormat="1" ht="15.75" customHeight="1" x14ac:dyDescent="0.25">
      <c r="A543" s="8"/>
      <c r="B543" s="44"/>
      <c r="D543" s="44"/>
      <c r="E543" s="45"/>
      <c r="F543" s="45"/>
      <c r="G543" s="46"/>
      <c r="H543" s="82"/>
      <c r="I543" s="31"/>
      <c r="L543" s="60"/>
      <c r="M543" s="40"/>
      <c r="N543" s="7"/>
      <c r="W543" s="26"/>
      <c r="AF543" s="26"/>
      <c r="AG543" s="26"/>
      <c r="AH543" s="26"/>
      <c r="AI543" s="64"/>
    </row>
    <row r="544" spans="1:35" s="6" customFormat="1" ht="15.75" customHeight="1" x14ac:dyDescent="0.25">
      <c r="A544" s="8"/>
      <c r="B544" s="44"/>
      <c r="D544" s="44"/>
      <c r="E544" s="45"/>
      <c r="F544" s="45"/>
      <c r="G544" s="46"/>
      <c r="H544" s="82"/>
      <c r="I544" s="31"/>
      <c r="L544" s="60"/>
      <c r="M544" s="40"/>
      <c r="N544" s="7"/>
      <c r="W544" s="26"/>
      <c r="AF544" s="26"/>
      <c r="AG544" s="26"/>
      <c r="AH544" s="26"/>
      <c r="AI544" s="64"/>
    </row>
    <row r="545" spans="1:35" s="6" customFormat="1" ht="15.75" customHeight="1" x14ac:dyDescent="0.25">
      <c r="A545" s="8"/>
      <c r="B545" s="44"/>
      <c r="D545" s="44"/>
      <c r="E545" s="45"/>
      <c r="F545" s="45"/>
      <c r="G545" s="46"/>
      <c r="H545" s="82"/>
      <c r="I545" s="31"/>
      <c r="L545" s="60"/>
      <c r="M545" s="40"/>
      <c r="N545" s="7"/>
      <c r="W545" s="26"/>
      <c r="AF545" s="26"/>
      <c r="AG545" s="26"/>
      <c r="AH545" s="26"/>
      <c r="AI545" s="64"/>
    </row>
    <row r="546" spans="1:35" s="6" customFormat="1" ht="15.75" customHeight="1" x14ac:dyDescent="0.25">
      <c r="A546" s="8"/>
      <c r="B546" s="44"/>
      <c r="D546" s="44"/>
      <c r="E546" s="45"/>
      <c r="F546" s="45"/>
      <c r="G546" s="46"/>
      <c r="H546" s="82"/>
      <c r="I546" s="31"/>
      <c r="L546" s="60"/>
      <c r="M546" s="40"/>
      <c r="N546" s="7"/>
      <c r="W546" s="26"/>
      <c r="AF546" s="26"/>
      <c r="AG546" s="26"/>
      <c r="AH546" s="26"/>
      <c r="AI546" s="64"/>
    </row>
    <row r="547" spans="1:35" s="6" customFormat="1" ht="15.75" customHeight="1" x14ac:dyDescent="0.25">
      <c r="A547" s="8"/>
      <c r="B547" s="44"/>
      <c r="D547" s="44"/>
      <c r="E547" s="45"/>
      <c r="F547" s="45"/>
      <c r="G547" s="46"/>
      <c r="H547" s="82"/>
      <c r="I547" s="31"/>
      <c r="L547" s="60"/>
      <c r="M547" s="40"/>
      <c r="N547" s="7"/>
      <c r="W547" s="26"/>
      <c r="AF547" s="26"/>
      <c r="AG547" s="26"/>
      <c r="AH547" s="26"/>
      <c r="AI547" s="64"/>
    </row>
    <row r="548" spans="1:35" s="6" customFormat="1" ht="15.75" customHeight="1" x14ac:dyDescent="0.25">
      <c r="A548" s="8"/>
      <c r="B548" s="44"/>
      <c r="D548" s="44"/>
      <c r="E548" s="45"/>
      <c r="F548" s="45"/>
      <c r="G548" s="46"/>
      <c r="H548" s="82"/>
      <c r="I548" s="31"/>
      <c r="L548" s="60"/>
      <c r="M548" s="40"/>
      <c r="N548" s="7"/>
      <c r="W548" s="26"/>
      <c r="AF548" s="26"/>
      <c r="AG548" s="26"/>
      <c r="AH548" s="26"/>
      <c r="AI548" s="64"/>
    </row>
    <row r="549" spans="1:35" s="6" customFormat="1" ht="15.75" customHeight="1" x14ac:dyDescent="0.25">
      <c r="A549" s="8"/>
      <c r="B549" s="44"/>
      <c r="D549" s="44"/>
      <c r="E549" s="45"/>
      <c r="F549" s="45"/>
      <c r="G549" s="46"/>
      <c r="H549" s="82"/>
      <c r="I549" s="31"/>
      <c r="L549" s="60"/>
      <c r="M549" s="40"/>
      <c r="N549" s="7"/>
      <c r="W549" s="26"/>
      <c r="AF549" s="26"/>
      <c r="AG549" s="26"/>
      <c r="AH549" s="26"/>
      <c r="AI549" s="64"/>
    </row>
    <row r="550" spans="1:35" s="6" customFormat="1" ht="15.75" customHeight="1" x14ac:dyDescent="0.25">
      <c r="A550" s="8"/>
      <c r="B550" s="44"/>
      <c r="D550" s="44"/>
      <c r="E550" s="45"/>
      <c r="F550" s="45"/>
      <c r="G550" s="46"/>
      <c r="H550" s="82"/>
      <c r="I550" s="31"/>
      <c r="L550" s="60"/>
      <c r="M550" s="40"/>
      <c r="N550" s="7"/>
      <c r="W550" s="26"/>
      <c r="AF550" s="26"/>
      <c r="AG550" s="26"/>
      <c r="AH550" s="26"/>
      <c r="AI550" s="64"/>
    </row>
    <row r="551" spans="1:35" s="6" customFormat="1" ht="15.75" customHeight="1" x14ac:dyDescent="0.25">
      <c r="A551" s="8"/>
      <c r="B551" s="44"/>
      <c r="D551" s="44"/>
      <c r="E551" s="45"/>
      <c r="F551" s="45"/>
      <c r="G551" s="46"/>
      <c r="H551" s="82"/>
      <c r="I551" s="31"/>
      <c r="L551" s="60"/>
      <c r="M551" s="40"/>
      <c r="N551" s="7"/>
      <c r="W551" s="26"/>
      <c r="AF551" s="26"/>
      <c r="AG551" s="26"/>
      <c r="AH551" s="26"/>
      <c r="AI551" s="64"/>
    </row>
    <row r="552" spans="1:35" s="6" customFormat="1" ht="15.75" customHeight="1" x14ac:dyDescent="0.25">
      <c r="A552" s="8"/>
      <c r="B552" s="44"/>
      <c r="D552" s="44"/>
      <c r="E552" s="45"/>
      <c r="F552" s="45"/>
      <c r="G552" s="46"/>
      <c r="H552" s="82"/>
      <c r="I552" s="31"/>
      <c r="L552" s="60"/>
      <c r="M552" s="40"/>
      <c r="N552" s="7"/>
      <c r="W552" s="26"/>
      <c r="AF552" s="26"/>
      <c r="AG552" s="26"/>
      <c r="AH552" s="26"/>
      <c r="AI552" s="64"/>
    </row>
    <row r="553" spans="1:35" s="6" customFormat="1" ht="15.75" customHeight="1" x14ac:dyDescent="0.25">
      <c r="A553" s="8"/>
      <c r="B553" s="44"/>
      <c r="D553" s="44"/>
      <c r="E553" s="45"/>
      <c r="F553" s="45"/>
      <c r="G553" s="46"/>
      <c r="H553" s="82"/>
      <c r="I553" s="31"/>
      <c r="L553" s="60"/>
      <c r="M553" s="40"/>
      <c r="N553" s="7"/>
      <c r="W553" s="26"/>
      <c r="AF553" s="26"/>
      <c r="AG553" s="26"/>
      <c r="AH553" s="26"/>
      <c r="AI553" s="64"/>
    </row>
    <row r="554" spans="1:35" s="6" customFormat="1" ht="15.75" customHeight="1" x14ac:dyDescent="0.25">
      <c r="A554" s="8"/>
      <c r="B554" s="44"/>
      <c r="D554" s="44"/>
      <c r="E554" s="45"/>
      <c r="F554" s="45"/>
      <c r="G554" s="46"/>
      <c r="H554" s="82"/>
      <c r="I554" s="31"/>
      <c r="L554" s="60"/>
      <c r="M554" s="40"/>
      <c r="N554" s="7"/>
      <c r="W554" s="26"/>
      <c r="AF554" s="26"/>
      <c r="AG554" s="26"/>
      <c r="AH554" s="26"/>
      <c r="AI554" s="64"/>
    </row>
    <row r="555" spans="1:35" s="6" customFormat="1" ht="15.75" customHeight="1" x14ac:dyDescent="0.25">
      <c r="A555" s="8"/>
      <c r="B555" s="44"/>
      <c r="D555" s="44"/>
      <c r="E555" s="45"/>
      <c r="F555" s="45"/>
      <c r="G555" s="46"/>
      <c r="H555" s="82"/>
      <c r="I555" s="31"/>
      <c r="L555" s="60"/>
      <c r="M555" s="40"/>
      <c r="N555" s="7"/>
      <c r="W555" s="26"/>
      <c r="AF555" s="26"/>
      <c r="AG555" s="26"/>
      <c r="AH555" s="26"/>
      <c r="AI555" s="64"/>
    </row>
    <row r="556" spans="1:35" s="6" customFormat="1" ht="15.75" customHeight="1" x14ac:dyDescent="0.25">
      <c r="A556" s="8"/>
      <c r="B556" s="44"/>
      <c r="D556" s="44"/>
      <c r="E556" s="45"/>
      <c r="F556" s="45"/>
      <c r="G556" s="46"/>
      <c r="H556" s="82"/>
      <c r="I556" s="31"/>
      <c r="L556" s="60"/>
      <c r="M556" s="40"/>
      <c r="N556" s="7"/>
      <c r="W556" s="26"/>
      <c r="AF556" s="26"/>
      <c r="AG556" s="26"/>
      <c r="AH556" s="26"/>
      <c r="AI556" s="64"/>
    </row>
    <row r="557" spans="1:35" s="6" customFormat="1" ht="15.75" customHeight="1" x14ac:dyDescent="0.25">
      <c r="A557" s="8"/>
      <c r="B557" s="44"/>
      <c r="D557" s="44"/>
      <c r="E557" s="45"/>
      <c r="F557" s="45"/>
      <c r="G557" s="46"/>
      <c r="H557" s="82"/>
      <c r="I557" s="31"/>
      <c r="L557" s="60"/>
      <c r="M557" s="40"/>
      <c r="N557" s="7"/>
      <c r="W557" s="26"/>
      <c r="AF557" s="26"/>
      <c r="AG557" s="26"/>
      <c r="AH557" s="26"/>
      <c r="AI557" s="64"/>
    </row>
    <row r="558" spans="1:35" s="6" customFormat="1" ht="15.75" customHeight="1" x14ac:dyDescent="0.25">
      <c r="A558" s="8"/>
      <c r="B558" s="44"/>
      <c r="D558" s="44"/>
      <c r="E558" s="45"/>
      <c r="F558" s="45"/>
      <c r="G558" s="46"/>
      <c r="H558" s="82"/>
      <c r="I558" s="31"/>
      <c r="L558" s="60"/>
      <c r="M558" s="40"/>
      <c r="N558" s="7"/>
      <c r="W558" s="26"/>
      <c r="AF558" s="26"/>
      <c r="AG558" s="26"/>
      <c r="AH558" s="26"/>
      <c r="AI558" s="64"/>
    </row>
    <row r="559" spans="1:35" s="6" customFormat="1" ht="15.75" customHeight="1" x14ac:dyDescent="0.25">
      <c r="A559" s="8"/>
      <c r="B559" s="44"/>
      <c r="D559" s="44"/>
      <c r="E559" s="45"/>
      <c r="F559" s="45"/>
      <c r="G559" s="46"/>
      <c r="H559" s="82"/>
      <c r="I559" s="31"/>
      <c r="L559" s="60"/>
      <c r="M559" s="40"/>
      <c r="N559" s="7"/>
      <c r="W559" s="26"/>
      <c r="AF559" s="26"/>
      <c r="AG559" s="26"/>
      <c r="AH559" s="26"/>
      <c r="AI559" s="64"/>
    </row>
    <row r="560" spans="1:35" s="6" customFormat="1" ht="15.75" customHeight="1" x14ac:dyDescent="0.25">
      <c r="A560" s="8"/>
      <c r="B560" s="44"/>
      <c r="D560" s="44"/>
      <c r="E560" s="45"/>
      <c r="F560" s="45"/>
      <c r="G560" s="46"/>
      <c r="H560" s="82"/>
      <c r="I560" s="31"/>
      <c r="L560" s="60"/>
      <c r="M560" s="40"/>
      <c r="N560" s="7"/>
      <c r="W560" s="26"/>
      <c r="AF560" s="26"/>
      <c r="AG560" s="26"/>
      <c r="AH560" s="26"/>
      <c r="AI560" s="64"/>
    </row>
    <row r="561" spans="1:35" s="6" customFormat="1" ht="15.75" customHeight="1" x14ac:dyDescent="0.25">
      <c r="A561" s="8"/>
      <c r="B561" s="44"/>
      <c r="D561" s="44"/>
      <c r="E561" s="45"/>
      <c r="F561" s="45"/>
      <c r="G561" s="46"/>
      <c r="H561" s="82"/>
      <c r="I561" s="31"/>
      <c r="L561" s="60"/>
      <c r="M561" s="40"/>
      <c r="N561" s="7"/>
      <c r="W561" s="26"/>
      <c r="AF561" s="26"/>
      <c r="AG561" s="26"/>
      <c r="AH561" s="26"/>
      <c r="AI561" s="64"/>
    </row>
    <row r="562" spans="1:35" s="6" customFormat="1" ht="15.75" customHeight="1" x14ac:dyDescent="0.25">
      <c r="A562" s="8"/>
      <c r="B562" s="44"/>
      <c r="D562" s="44"/>
      <c r="E562" s="45"/>
      <c r="F562" s="45"/>
      <c r="G562" s="46"/>
      <c r="H562" s="82"/>
      <c r="I562" s="31"/>
      <c r="L562" s="60"/>
      <c r="M562" s="40"/>
      <c r="N562" s="7"/>
      <c r="W562" s="26"/>
      <c r="AF562" s="26"/>
      <c r="AG562" s="26"/>
      <c r="AH562" s="26"/>
      <c r="AI562" s="64"/>
    </row>
    <row r="563" spans="1:35" s="6" customFormat="1" ht="15.75" customHeight="1" x14ac:dyDescent="0.25">
      <c r="A563" s="8"/>
      <c r="B563" s="44"/>
      <c r="D563" s="44"/>
      <c r="E563" s="45"/>
      <c r="F563" s="45"/>
      <c r="G563" s="46"/>
      <c r="H563" s="82"/>
      <c r="I563" s="31"/>
      <c r="L563" s="60"/>
      <c r="M563" s="40"/>
      <c r="N563" s="7"/>
      <c r="W563" s="26"/>
      <c r="AF563" s="26"/>
      <c r="AG563" s="26"/>
      <c r="AH563" s="26"/>
      <c r="AI563" s="64"/>
    </row>
    <row r="564" spans="1:35" s="6" customFormat="1" ht="15.75" customHeight="1" x14ac:dyDescent="0.25">
      <c r="A564" s="8"/>
      <c r="B564" s="44"/>
      <c r="D564" s="44"/>
      <c r="E564" s="45"/>
      <c r="F564" s="45"/>
      <c r="G564" s="46"/>
      <c r="H564" s="82"/>
      <c r="I564" s="31"/>
      <c r="L564" s="60"/>
      <c r="M564" s="40"/>
      <c r="N564" s="7"/>
      <c r="W564" s="26"/>
      <c r="AF564" s="26"/>
      <c r="AG564" s="26"/>
      <c r="AH564" s="26"/>
      <c r="AI564" s="64"/>
    </row>
    <row r="565" spans="1:35" s="6" customFormat="1" ht="15.75" customHeight="1" x14ac:dyDescent="0.25">
      <c r="A565" s="8"/>
      <c r="B565" s="44"/>
      <c r="D565" s="44"/>
      <c r="E565" s="45"/>
      <c r="F565" s="45"/>
      <c r="G565" s="46"/>
      <c r="H565" s="82"/>
      <c r="I565" s="31"/>
      <c r="L565" s="60"/>
      <c r="M565" s="40"/>
      <c r="N565" s="7"/>
      <c r="W565" s="26"/>
      <c r="AF565" s="26"/>
      <c r="AG565" s="26"/>
      <c r="AH565" s="26"/>
      <c r="AI565" s="64"/>
    </row>
    <row r="566" spans="1:35" s="6" customFormat="1" ht="15.75" customHeight="1" x14ac:dyDescent="0.25">
      <c r="A566" s="8"/>
      <c r="B566" s="44"/>
      <c r="D566" s="44"/>
      <c r="E566" s="45"/>
      <c r="F566" s="45"/>
      <c r="G566" s="46"/>
      <c r="H566" s="82"/>
      <c r="I566" s="31"/>
      <c r="L566" s="60"/>
      <c r="M566" s="40"/>
      <c r="N566" s="7"/>
      <c r="W566" s="26"/>
      <c r="AF566" s="26"/>
      <c r="AG566" s="26"/>
      <c r="AH566" s="26"/>
      <c r="AI566" s="64"/>
    </row>
    <row r="567" spans="1:35" s="6" customFormat="1" ht="15.75" customHeight="1" x14ac:dyDescent="0.25">
      <c r="A567" s="8"/>
      <c r="B567" s="44"/>
      <c r="D567" s="44"/>
      <c r="E567" s="45"/>
      <c r="F567" s="45"/>
      <c r="G567" s="46"/>
      <c r="H567" s="82"/>
      <c r="I567" s="31"/>
      <c r="L567" s="60"/>
      <c r="M567" s="40"/>
      <c r="N567" s="7"/>
      <c r="W567" s="26"/>
      <c r="AF567" s="26"/>
      <c r="AG567" s="26"/>
      <c r="AH567" s="26"/>
      <c r="AI567" s="64"/>
    </row>
    <row r="568" spans="1:35" s="6" customFormat="1" ht="15.75" customHeight="1" x14ac:dyDescent="0.25">
      <c r="A568" s="8"/>
      <c r="B568" s="44"/>
      <c r="D568" s="44"/>
      <c r="E568" s="45"/>
      <c r="F568" s="45"/>
      <c r="G568" s="46"/>
      <c r="H568" s="82"/>
      <c r="I568" s="31"/>
      <c r="L568" s="60"/>
      <c r="M568" s="40"/>
      <c r="N568" s="7"/>
      <c r="W568" s="26"/>
      <c r="AF568" s="26"/>
      <c r="AG568" s="26"/>
      <c r="AH568" s="26"/>
      <c r="AI568" s="64"/>
    </row>
    <row r="569" spans="1:35" s="6" customFormat="1" ht="15.75" customHeight="1" x14ac:dyDescent="0.25">
      <c r="A569" s="8"/>
      <c r="B569" s="44"/>
      <c r="D569" s="44"/>
      <c r="E569" s="45"/>
      <c r="F569" s="45"/>
      <c r="G569" s="46"/>
      <c r="H569" s="82"/>
      <c r="I569" s="31"/>
      <c r="L569" s="60"/>
      <c r="M569" s="40"/>
      <c r="N569" s="7"/>
      <c r="W569" s="26"/>
      <c r="AF569" s="26"/>
      <c r="AG569" s="26"/>
      <c r="AH569" s="26"/>
      <c r="AI569" s="64"/>
    </row>
    <row r="570" spans="1:35" s="6" customFormat="1" ht="15.75" customHeight="1" x14ac:dyDescent="0.25">
      <c r="A570" s="8"/>
      <c r="B570" s="44"/>
      <c r="D570" s="44"/>
      <c r="E570" s="45"/>
      <c r="F570" s="45"/>
      <c r="G570" s="46"/>
      <c r="H570" s="82"/>
      <c r="I570" s="31"/>
      <c r="L570" s="60"/>
      <c r="M570" s="40"/>
      <c r="N570" s="7"/>
      <c r="W570" s="26"/>
      <c r="AF570" s="26"/>
      <c r="AG570" s="26"/>
      <c r="AH570" s="26"/>
      <c r="AI570" s="64"/>
    </row>
    <row r="571" spans="1:35" s="6" customFormat="1" ht="15.75" customHeight="1" x14ac:dyDescent="0.25">
      <c r="A571" s="8"/>
      <c r="B571" s="44"/>
      <c r="D571" s="44"/>
      <c r="E571" s="45"/>
      <c r="F571" s="45"/>
      <c r="G571" s="46"/>
      <c r="H571" s="82"/>
      <c r="I571" s="31"/>
      <c r="L571" s="60"/>
      <c r="M571" s="40"/>
      <c r="N571" s="7"/>
      <c r="W571" s="26"/>
      <c r="AF571" s="26"/>
      <c r="AG571" s="26"/>
      <c r="AH571" s="26"/>
      <c r="AI571" s="64"/>
    </row>
    <row r="572" spans="1:35" s="6" customFormat="1" ht="15.75" customHeight="1" x14ac:dyDescent="0.25">
      <c r="A572" s="8"/>
      <c r="B572" s="44"/>
      <c r="D572" s="44"/>
      <c r="E572" s="45"/>
      <c r="F572" s="45"/>
      <c r="G572" s="46"/>
      <c r="H572" s="82"/>
      <c r="I572" s="31"/>
      <c r="L572" s="60"/>
      <c r="M572" s="40"/>
      <c r="N572" s="7"/>
      <c r="W572" s="26"/>
      <c r="AF572" s="26"/>
      <c r="AG572" s="26"/>
      <c r="AH572" s="26"/>
      <c r="AI572" s="64"/>
    </row>
    <row r="573" spans="1:35" s="6" customFormat="1" ht="15.75" customHeight="1" x14ac:dyDescent="0.25">
      <c r="A573" s="8"/>
      <c r="B573" s="44"/>
      <c r="D573" s="44"/>
      <c r="E573" s="45"/>
      <c r="F573" s="45"/>
      <c r="G573" s="46"/>
      <c r="H573" s="82"/>
      <c r="I573" s="31"/>
      <c r="L573" s="60"/>
      <c r="M573" s="40"/>
      <c r="N573" s="7"/>
      <c r="W573" s="26"/>
      <c r="AF573" s="26"/>
      <c r="AG573" s="26"/>
      <c r="AH573" s="26"/>
      <c r="AI573" s="64"/>
    </row>
    <row r="574" spans="1:35" s="6" customFormat="1" ht="15.75" customHeight="1" x14ac:dyDescent="0.25">
      <c r="A574" s="8"/>
      <c r="B574" s="44"/>
      <c r="D574" s="44"/>
      <c r="E574" s="45"/>
      <c r="F574" s="45"/>
      <c r="G574" s="46"/>
      <c r="H574" s="82"/>
      <c r="I574" s="31"/>
      <c r="L574" s="60"/>
      <c r="M574" s="40"/>
      <c r="N574" s="7"/>
      <c r="W574" s="26"/>
      <c r="AF574" s="26"/>
      <c r="AG574" s="26"/>
      <c r="AH574" s="26"/>
      <c r="AI574" s="64"/>
    </row>
    <row r="575" spans="1:35" s="6" customFormat="1" ht="15.75" customHeight="1" x14ac:dyDescent="0.25">
      <c r="A575" s="8"/>
      <c r="B575" s="44"/>
      <c r="D575" s="44"/>
      <c r="E575" s="45"/>
      <c r="F575" s="45"/>
      <c r="G575" s="46"/>
      <c r="H575" s="82"/>
      <c r="I575" s="31"/>
      <c r="L575" s="60"/>
      <c r="M575" s="40"/>
      <c r="N575" s="7"/>
      <c r="W575" s="26"/>
      <c r="AF575" s="26"/>
      <c r="AG575" s="26"/>
      <c r="AH575" s="26"/>
      <c r="AI575" s="64"/>
    </row>
    <row r="576" spans="1:35" s="6" customFormat="1" ht="15.75" customHeight="1" x14ac:dyDescent="0.25">
      <c r="A576" s="8"/>
      <c r="B576" s="44"/>
      <c r="D576" s="44"/>
      <c r="E576" s="45"/>
      <c r="F576" s="45"/>
      <c r="G576" s="46"/>
      <c r="H576" s="82"/>
      <c r="I576" s="31"/>
      <c r="L576" s="60"/>
      <c r="M576" s="40"/>
      <c r="N576" s="7"/>
      <c r="W576" s="26"/>
      <c r="AF576" s="26"/>
      <c r="AG576" s="26"/>
      <c r="AH576" s="26"/>
      <c r="AI576" s="64"/>
    </row>
    <row r="577" spans="1:35" s="6" customFormat="1" ht="15.75" customHeight="1" x14ac:dyDescent="0.25">
      <c r="A577" s="8"/>
      <c r="B577" s="44"/>
      <c r="D577" s="44"/>
      <c r="E577" s="45"/>
      <c r="F577" s="45"/>
      <c r="G577" s="46"/>
      <c r="H577" s="82"/>
      <c r="I577" s="31"/>
      <c r="L577" s="60"/>
      <c r="M577" s="40"/>
      <c r="N577" s="7"/>
      <c r="W577" s="26"/>
      <c r="AF577" s="26"/>
      <c r="AG577" s="26"/>
      <c r="AH577" s="26"/>
      <c r="AI577" s="64"/>
    </row>
    <row r="578" spans="1:35" s="6" customFormat="1" ht="15.75" customHeight="1" x14ac:dyDescent="0.25">
      <c r="A578" s="8"/>
      <c r="B578" s="44"/>
      <c r="D578" s="44"/>
      <c r="E578" s="45"/>
      <c r="F578" s="45"/>
      <c r="G578" s="46"/>
      <c r="H578" s="82"/>
      <c r="I578" s="31"/>
      <c r="L578" s="60"/>
      <c r="M578" s="40"/>
      <c r="N578" s="7"/>
      <c r="W578" s="26"/>
      <c r="AF578" s="26"/>
      <c r="AG578" s="26"/>
      <c r="AH578" s="26"/>
      <c r="AI578" s="64"/>
    </row>
    <row r="579" spans="1:35" s="6" customFormat="1" ht="15.75" customHeight="1" x14ac:dyDescent="0.25">
      <c r="A579" s="8"/>
      <c r="B579" s="44"/>
      <c r="D579" s="44"/>
      <c r="E579" s="45"/>
      <c r="F579" s="45"/>
      <c r="G579" s="46"/>
      <c r="H579" s="82"/>
      <c r="I579" s="31"/>
      <c r="L579" s="60"/>
      <c r="M579" s="40"/>
      <c r="N579" s="7"/>
      <c r="W579" s="26"/>
      <c r="AF579" s="26"/>
      <c r="AG579" s="26"/>
      <c r="AH579" s="26"/>
      <c r="AI579" s="64"/>
    </row>
    <row r="580" spans="1:35" s="6" customFormat="1" ht="15.75" customHeight="1" x14ac:dyDescent="0.25">
      <c r="A580" s="8"/>
      <c r="B580" s="44"/>
      <c r="D580" s="44"/>
      <c r="E580" s="45"/>
      <c r="F580" s="45"/>
      <c r="G580" s="46"/>
      <c r="H580" s="82"/>
      <c r="I580" s="31"/>
      <c r="L580" s="60"/>
      <c r="M580" s="40"/>
      <c r="N580" s="7"/>
      <c r="W580" s="26"/>
      <c r="AF580" s="26"/>
      <c r="AG580" s="26"/>
      <c r="AH580" s="26"/>
      <c r="AI580" s="64"/>
    </row>
    <row r="581" spans="1:35" s="6" customFormat="1" ht="15.75" customHeight="1" x14ac:dyDescent="0.25">
      <c r="A581" s="8"/>
      <c r="B581" s="44"/>
      <c r="D581" s="44"/>
      <c r="E581" s="45"/>
      <c r="F581" s="45"/>
      <c r="G581" s="46"/>
      <c r="H581" s="82"/>
      <c r="I581" s="31"/>
      <c r="L581" s="60"/>
      <c r="M581" s="40"/>
      <c r="N581" s="7"/>
      <c r="W581" s="26"/>
      <c r="AF581" s="26"/>
      <c r="AG581" s="26"/>
      <c r="AH581" s="26"/>
      <c r="AI581" s="64"/>
    </row>
    <row r="582" spans="1:35" s="6" customFormat="1" ht="15.75" customHeight="1" x14ac:dyDescent="0.25">
      <c r="A582" s="8"/>
      <c r="B582" s="44"/>
      <c r="D582" s="44"/>
      <c r="E582" s="45"/>
      <c r="F582" s="45"/>
      <c r="G582" s="46"/>
      <c r="H582" s="82"/>
      <c r="I582" s="31"/>
      <c r="L582" s="60"/>
      <c r="M582" s="40"/>
      <c r="N582" s="7"/>
      <c r="W582" s="26"/>
      <c r="AF582" s="26"/>
      <c r="AG582" s="26"/>
      <c r="AH582" s="26"/>
      <c r="AI582" s="64"/>
    </row>
    <row r="583" spans="1:35" s="6" customFormat="1" ht="15.75" customHeight="1" x14ac:dyDescent="0.25">
      <c r="A583" s="8"/>
      <c r="B583" s="44"/>
      <c r="D583" s="44"/>
      <c r="E583" s="45"/>
      <c r="F583" s="45"/>
      <c r="G583" s="46"/>
      <c r="H583" s="82"/>
      <c r="I583" s="31"/>
      <c r="L583" s="60"/>
      <c r="M583" s="40"/>
      <c r="N583" s="7"/>
      <c r="W583" s="26"/>
      <c r="AF583" s="26"/>
      <c r="AG583" s="26"/>
      <c r="AH583" s="26"/>
      <c r="AI583" s="64"/>
    </row>
    <row r="584" spans="1:35" s="6" customFormat="1" ht="15.75" customHeight="1" x14ac:dyDescent="0.25">
      <c r="A584" s="8"/>
      <c r="B584" s="44"/>
      <c r="D584" s="44"/>
      <c r="E584" s="45"/>
      <c r="F584" s="45"/>
      <c r="G584" s="46"/>
      <c r="H584" s="82"/>
      <c r="I584" s="31"/>
      <c r="L584" s="60"/>
      <c r="M584" s="40"/>
      <c r="N584" s="7"/>
      <c r="W584" s="26"/>
      <c r="AF584" s="26"/>
      <c r="AG584" s="26"/>
      <c r="AH584" s="26"/>
      <c r="AI584" s="64"/>
    </row>
    <row r="585" spans="1:35" s="6" customFormat="1" ht="15.75" customHeight="1" x14ac:dyDescent="0.25">
      <c r="A585" s="8"/>
      <c r="B585" s="44"/>
      <c r="D585" s="44"/>
      <c r="E585" s="45"/>
      <c r="F585" s="45"/>
      <c r="G585" s="46"/>
      <c r="H585" s="82"/>
      <c r="I585" s="31"/>
      <c r="L585" s="60"/>
      <c r="M585" s="40"/>
      <c r="N585" s="7"/>
      <c r="W585" s="26"/>
      <c r="AF585" s="26"/>
      <c r="AG585" s="26"/>
      <c r="AH585" s="26"/>
      <c r="AI585" s="64"/>
    </row>
    <row r="586" spans="1:35" s="6" customFormat="1" ht="15.75" customHeight="1" x14ac:dyDescent="0.25">
      <c r="A586" s="8"/>
      <c r="B586" s="44"/>
      <c r="D586" s="44"/>
      <c r="E586" s="45"/>
      <c r="F586" s="45"/>
      <c r="G586" s="46"/>
      <c r="H586" s="82"/>
      <c r="I586" s="31"/>
      <c r="L586" s="60"/>
      <c r="M586" s="40"/>
      <c r="N586" s="7"/>
      <c r="W586" s="26"/>
      <c r="AF586" s="26"/>
      <c r="AG586" s="26"/>
      <c r="AH586" s="26"/>
      <c r="AI586" s="64"/>
    </row>
    <row r="587" spans="1:35" s="6" customFormat="1" ht="15.75" customHeight="1" x14ac:dyDescent="0.25">
      <c r="A587" s="8"/>
      <c r="B587" s="44"/>
      <c r="D587" s="44"/>
      <c r="E587" s="45"/>
      <c r="F587" s="45"/>
      <c r="G587" s="46"/>
      <c r="H587" s="82"/>
      <c r="I587" s="31"/>
      <c r="L587" s="60"/>
      <c r="M587" s="40"/>
      <c r="N587" s="7"/>
      <c r="W587" s="26"/>
      <c r="AF587" s="26"/>
      <c r="AG587" s="26"/>
      <c r="AH587" s="26"/>
      <c r="AI587" s="64"/>
    </row>
    <row r="588" spans="1:35" s="6" customFormat="1" ht="15.75" customHeight="1" x14ac:dyDescent="0.25">
      <c r="A588" s="8"/>
      <c r="B588" s="44"/>
      <c r="D588" s="44"/>
      <c r="E588" s="45"/>
      <c r="F588" s="45"/>
      <c r="G588" s="46"/>
      <c r="H588" s="82"/>
      <c r="I588" s="31"/>
      <c r="L588" s="60"/>
      <c r="M588" s="40"/>
      <c r="N588" s="7"/>
      <c r="W588" s="26"/>
      <c r="AF588" s="26"/>
      <c r="AG588" s="26"/>
      <c r="AH588" s="26"/>
      <c r="AI588" s="64"/>
    </row>
    <row r="589" spans="1:35" s="6" customFormat="1" ht="15.75" customHeight="1" x14ac:dyDescent="0.25">
      <c r="A589" s="8"/>
      <c r="B589" s="44"/>
      <c r="D589" s="44"/>
      <c r="E589" s="45"/>
      <c r="F589" s="45"/>
      <c r="G589" s="46"/>
      <c r="H589" s="82"/>
      <c r="I589" s="31"/>
      <c r="L589" s="60"/>
      <c r="M589" s="40"/>
      <c r="N589" s="7"/>
      <c r="W589" s="26"/>
      <c r="AF589" s="26"/>
      <c r="AG589" s="26"/>
      <c r="AH589" s="26"/>
      <c r="AI589" s="64"/>
    </row>
    <row r="590" spans="1:35" s="6" customFormat="1" ht="15.75" customHeight="1" x14ac:dyDescent="0.25">
      <c r="A590" s="8"/>
      <c r="B590" s="44"/>
      <c r="D590" s="44"/>
      <c r="E590" s="45"/>
      <c r="F590" s="45"/>
      <c r="G590" s="46"/>
      <c r="H590" s="82"/>
      <c r="I590" s="31"/>
      <c r="L590" s="60"/>
      <c r="M590" s="40"/>
      <c r="N590" s="7"/>
      <c r="W590" s="26"/>
      <c r="AF590" s="26"/>
      <c r="AG590" s="26"/>
      <c r="AH590" s="26"/>
      <c r="AI590" s="64"/>
    </row>
    <row r="591" spans="1:35" s="6" customFormat="1" ht="15.75" customHeight="1" x14ac:dyDescent="0.25">
      <c r="A591" s="8"/>
      <c r="B591" s="44"/>
      <c r="D591" s="44"/>
      <c r="E591" s="45"/>
      <c r="F591" s="45"/>
      <c r="G591" s="46"/>
      <c r="H591" s="82"/>
      <c r="I591" s="31"/>
      <c r="L591" s="60"/>
      <c r="M591" s="40"/>
      <c r="N591" s="7"/>
      <c r="W591" s="26"/>
      <c r="AF591" s="26"/>
      <c r="AG591" s="26"/>
      <c r="AH591" s="26"/>
      <c r="AI591" s="64"/>
    </row>
    <row r="592" spans="1:35" s="6" customFormat="1" ht="15.75" customHeight="1" x14ac:dyDescent="0.25">
      <c r="A592" s="8"/>
      <c r="B592" s="44"/>
      <c r="D592" s="44"/>
      <c r="E592" s="45"/>
      <c r="F592" s="45"/>
      <c r="G592" s="46"/>
      <c r="H592" s="82"/>
      <c r="I592" s="31"/>
      <c r="L592" s="60"/>
      <c r="M592" s="40"/>
      <c r="N592" s="7"/>
      <c r="W592" s="26"/>
      <c r="AF592" s="26"/>
      <c r="AG592" s="26"/>
      <c r="AH592" s="26"/>
      <c r="AI592" s="64"/>
    </row>
    <row r="593" spans="1:35" s="6" customFormat="1" ht="15.75" customHeight="1" x14ac:dyDescent="0.25">
      <c r="A593" s="8"/>
      <c r="B593" s="44"/>
      <c r="D593" s="44"/>
      <c r="E593" s="45"/>
      <c r="F593" s="45"/>
      <c r="G593" s="46"/>
      <c r="H593" s="82"/>
      <c r="I593" s="31"/>
      <c r="L593" s="60"/>
      <c r="M593" s="40"/>
      <c r="N593" s="7"/>
      <c r="W593" s="26"/>
      <c r="AF593" s="26"/>
      <c r="AG593" s="26"/>
      <c r="AH593" s="26"/>
      <c r="AI593" s="64"/>
    </row>
    <row r="594" spans="1:35" s="6" customFormat="1" ht="15.75" customHeight="1" x14ac:dyDescent="0.25">
      <c r="A594" s="8"/>
      <c r="B594" s="44"/>
      <c r="D594" s="44"/>
      <c r="E594" s="45"/>
      <c r="F594" s="45"/>
      <c r="G594" s="46"/>
      <c r="H594" s="82"/>
      <c r="I594" s="31"/>
      <c r="L594" s="60"/>
      <c r="M594" s="40"/>
      <c r="N594" s="7"/>
      <c r="W594" s="26"/>
      <c r="AF594" s="26"/>
      <c r="AG594" s="26"/>
      <c r="AH594" s="26"/>
      <c r="AI594" s="64"/>
    </row>
    <row r="595" spans="1:35" s="6" customFormat="1" ht="15.75" customHeight="1" x14ac:dyDescent="0.25">
      <c r="A595" s="8"/>
      <c r="B595" s="44"/>
      <c r="D595" s="44"/>
      <c r="E595" s="45"/>
      <c r="F595" s="45"/>
      <c r="G595" s="46"/>
      <c r="H595" s="82"/>
      <c r="I595" s="31"/>
      <c r="L595" s="60"/>
      <c r="M595" s="40"/>
      <c r="N595" s="7"/>
      <c r="W595" s="26"/>
      <c r="AF595" s="26"/>
      <c r="AG595" s="26"/>
      <c r="AH595" s="26"/>
      <c r="AI595" s="64"/>
    </row>
    <row r="596" spans="1:35" s="6" customFormat="1" ht="15.75" customHeight="1" x14ac:dyDescent="0.25">
      <c r="A596" s="8"/>
      <c r="B596" s="44"/>
      <c r="D596" s="44"/>
      <c r="E596" s="45"/>
      <c r="F596" s="45"/>
      <c r="G596" s="46"/>
      <c r="H596" s="82"/>
      <c r="I596" s="31"/>
      <c r="L596" s="60"/>
      <c r="M596" s="40"/>
      <c r="N596" s="7"/>
      <c r="W596" s="26"/>
      <c r="AF596" s="26"/>
      <c r="AG596" s="26"/>
      <c r="AH596" s="26"/>
      <c r="AI596" s="64"/>
    </row>
    <row r="597" spans="1:35" s="6" customFormat="1" ht="15.75" customHeight="1" x14ac:dyDescent="0.25">
      <c r="A597" s="8"/>
      <c r="B597" s="44"/>
      <c r="D597" s="44"/>
      <c r="E597" s="45"/>
      <c r="F597" s="45"/>
      <c r="G597" s="46"/>
      <c r="H597" s="82"/>
      <c r="I597" s="31"/>
      <c r="L597" s="60"/>
      <c r="M597" s="40"/>
      <c r="N597" s="7"/>
      <c r="W597" s="26"/>
      <c r="AF597" s="26"/>
      <c r="AG597" s="26"/>
      <c r="AH597" s="26"/>
      <c r="AI597" s="64"/>
    </row>
    <row r="598" spans="1:35" s="6" customFormat="1" ht="15.75" customHeight="1" x14ac:dyDescent="0.25">
      <c r="A598" s="8"/>
      <c r="B598" s="44"/>
      <c r="D598" s="44"/>
      <c r="E598" s="45"/>
      <c r="F598" s="45"/>
      <c r="G598" s="46"/>
      <c r="H598" s="82"/>
      <c r="I598" s="31"/>
      <c r="L598" s="60"/>
      <c r="M598" s="40"/>
      <c r="N598" s="7"/>
      <c r="W598" s="26"/>
      <c r="AF598" s="26"/>
      <c r="AG598" s="26"/>
      <c r="AH598" s="26"/>
      <c r="AI598" s="64"/>
    </row>
    <row r="599" spans="1:35" s="6" customFormat="1" ht="15.75" customHeight="1" x14ac:dyDescent="0.25">
      <c r="A599" s="8"/>
      <c r="B599" s="44"/>
      <c r="D599" s="44"/>
      <c r="E599" s="45"/>
      <c r="F599" s="45"/>
      <c r="G599" s="46"/>
      <c r="H599" s="82"/>
      <c r="I599" s="31"/>
      <c r="L599" s="60"/>
      <c r="M599" s="40"/>
      <c r="N599" s="7"/>
      <c r="W599" s="26"/>
      <c r="AF599" s="26"/>
      <c r="AG599" s="26"/>
      <c r="AH599" s="26"/>
      <c r="AI599" s="64"/>
    </row>
    <row r="600" spans="1:35" s="6" customFormat="1" ht="15.75" customHeight="1" x14ac:dyDescent="0.25">
      <c r="A600" s="8"/>
      <c r="B600" s="44"/>
      <c r="D600" s="44"/>
      <c r="E600" s="45"/>
      <c r="F600" s="45"/>
      <c r="G600" s="46"/>
      <c r="H600" s="82"/>
      <c r="I600" s="31"/>
      <c r="L600" s="60"/>
      <c r="M600" s="40"/>
      <c r="N600" s="7"/>
      <c r="W600" s="26"/>
      <c r="AF600" s="26"/>
      <c r="AG600" s="26"/>
      <c r="AH600" s="26"/>
      <c r="AI600" s="64"/>
    </row>
    <row r="601" spans="1:35" s="6" customFormat="1" ht="15.75" customHeight="1" x14ac:dyDescent="0.25">
      <c r="A601" s="8"/>
      <c r="B601" s="44"/>
      <c r="D601" s="44"/>
      <c r="E601" s="45"/>
      <c r="F601" s="45"/>
      <c r="G601" s="46"/>
      <c r="H601" s="82"/>
      <c r="I601" s="31"/>
      <c r="L601" s="60"/>
      <c r="M601" s="40"/>
      <c r="N601" s="7"/>
      <c r="W601" s="26"/>
      <c r="AF601" s="26"/>
      <c r="AG601" s="26"/>
      <c r="AH601" s="26"/>
      <c r="AI601" s="64"/>
    </row>
    <row r="602" spans="1:35" s="6" customFormat="1" ht="15.75" customHeight="1" x14ac:dyDescent="0.25">
      <c r="A602" s="8"/>
      <c r="B602" s="44"/>
      <c r="D602" s="44"/>
      <c r="E602" s="45"/>
      <c r="F602" s="45"/>
      <c r="G602" s="46"/>
      <c r="H602" s="82"/>
      <c r="I602" s="31"/>
      <c r="L602" s="60"/>
      <c r="M602" s="40"/>
      <c r="N602" s="7"/>
      <c r="W602" s="26"/>
      <c r="AF602" s="26"/>
      <c r="AG602" s="26"/>
      <c r="AH602" s="26"/>
      <c r="AI602" s="64"/>
    </row>
    <row r="603" spans="1:35" s="6" customFormat="1" ht="15.75" customHeight="1" x14ac:dyDescent="0.25">
      <c r="A603" s="8"/>
      <c r="B603" s="44"/>
      <c r="D603" s="44"/>
      <c r="E603" s="45"/>
      <c r="F603" s="45"/>
      <c r="G603" s="46"/>
      <c r="H603" s="82"/>
      <c r="I603" s="31"/>
      <c r="L603" s="60"/>
      <c r="M603" s="40"/>
      <c r="N603" s="7"/>
      <c r="W603" s="26"/>
      <c r="AF603" s="26"/>
      <c r="AG603" s="26"/>
      <c r="AH603" s="26"/>
      <c r="AI603" s="64"/>
    </row>
    <row r="604" spans="1:35" s="6" customFormat="1" ht="15.75" customHeight="1" x14ac:dyDescent="0.25">
      <c r="A604" s="8"/>
      <c r="B604" s="44"/>
      <c r="D604" s="44"/>
      <c r="E604" s="45"/>
      <c r="F604" s="45"/>
      <c r="G604" s="46"/>
      <c r="H604" s="82"/>
      <c r="I604" s="31"/>
      <c r="L604" s="60"/>
      <c r="M604" s="40"/>
      <c r="N604" s="7"/>
      <c r="W604" s="26"/>
      <c r="AF604" s="26"/>
      <c r="AG604" s="26"/>
      <c r="AH604" s="26"/>
      <c r="AI604" s="64"/>
    </row>
    <row r="605" spans="1:35" s="6" customFormat="1" ht="15.75" customHeight="1" x14ac:dyDescent="0.25">
      <c r="A605" s="8"/>
      <c r="B605" s="44"/>
      <c r="D605" s="44"/>
      <c r="E605" s="45"/>
      <c r="F605" s="45"/>
      <c r="G605" s="46"/>
      <c r="H605" s="82"/>
      <c r="I605" s="31"/>
      <c r="L605" s="60"/>
      <c r="M605" s="40"/>
      <c r="N605" s="7"/>
      <c r="W605" s="26"/>
      <c r="AF605" s="26"/>
      <c r="AG605" s="26"/>
      <c r="AH605" s="26"/>
      <c r="AI605" s="64"/>
    </row>
    <row r="606" spans="1:35" s="6" customFormat="1" ht="15.75" customHeight="1" x14ac:dyDescent="0.25">
      <c r="A606" s="8"/>
      <c r="B606" s="44"/>
      <c r="D606" s="44"/>
      <c r="E606" s="45"/>
      <c r="F606" s="45"/>
      <c r="G606" s="46"/>
      <c r="H606" s="82"/>
      <c r="I606" s="31"/>
      <c r="L606" s="60"/>
      <c r="M606" s="40"/>
      <c r="N606" s="7"/>
      <c r="W606" s="26"/>
      <c r="AF606" s="26"/>
      <c r="AG606" s="26"/>
      <c r="AH606" s="26"/>
      <c r="AI606" s="64"/>
    </row>
    <row r="607" spans="1:35" s="6" customFormat="1" ht="15.75" customHeight="1" x14ac:dyDescent="0.25">
      <c r="A607" s="8"/>
      <c r="B607" s="44"/>
      <c r="D607" s="44"/>
      <c r="E607" s="45"/>
      <c r="F607" s="45"/>
      <c r="G607" s="46"/>
      <c r="H607" s="82"/>
      <c r="I607" s="31"/>
      <c r="L607" s="60"/>
      <c r="M607" s="40"/>
      <c r="N607" s="7"/>
      <c r="W607" s="26"/>
      <c r="AF607" s="26"/>
      <c r="AG607" s="26"/>
      <c r="AH607" s="26"/>
      <c r="AI607" s="64"/>
    </row>
    <row r="608" spans="1:35" s="6" customFormat="1" ht="15.75" customHeight="1" x14ac:dyDescent="0.25">
      <c r="A608" s="8"/>
      <c r="B608" s="44"/>
      <c r="D608" s="44"/>
      <c r="E608" s="45"/>
      <c r="F608" s="45"/>
      <c r="G608" s="46"/>
      <c r="H608" s="82"/>
      <c r="I608" s="31"/>
      <c r="L608" s="60"/>
      <c r="M608" s="40"/>
      <c r="N608" s="7"/>
      <c r="W608" s="26"/>
      <c r="AF608" s="26"/>
      <c r="AG608" s="26"/>
      <c r="AH608" s="26"/>
      <c r="AI608" s="64"/>
    </row>
    <row r="609" spans="1:35" s="6" customFormat="1" ht="15.75" customHeight="1" x14ac:dyDescent="0.25">
      <c r="A609" s="8"/>
      <c r="B609" s="44"/>
      <c r="D609" s="44"/>
      <c r="E609" s="45"/>
      <c r="F609" s="45"/>
      <c r="G609" s="46"/>
      <c r="H609" s="82"/>
      <c r="I609" s="31"/>
      <c r="L609" s="60"/>
      <c r="M609" s="40"/>
      <c r="N609" s="7"/>
      <c r="W609" s="26"/>
      <c r="AF609" s="26"/>
      <c r="AG609" s="26"/>
      <c r="AH609" s="26"/>
      <c r="AI609" s="64"/>
    </row>
    <row r="610" spans="1:35" s="6" customFormat="1" ht="15.75" customHeight="1" x14ac:dyDescent="0.25">
      <c r="A610" s="8"/>
      <c r="B610" s="44"/>
      <c r="D610" s="44"/>
      <c r="E610" s="45"/>
      <c r="F610" s="45"/>
      <c r="G610" s="46"/>
      <c r="H610" s="82"/>
      <c r="I610" s="31"/>
      <c r="L610" s="60"/>
      <c r="M610" s="40"/>
      <c r="N610" s="7"/>
      <c r="W610" s="26"/>
      <c r="AF610" s="26"/>
      <c r="AG610" s="26"/>
      <c r="AH610" s="26"/>
      <c r="AI610" s="64"/>
    </row>
    <row r="611" spans="1:35" s="6" customFormat="1" ht="15.75" customHeight="1" x14ac:dyDescent="0.25">
      <c r="A611" s="8"/>
      <c r="B611" s="44"/>
      <c r="D611" s="44"/>
      <c r="E611" s="45"/>
      <c r="F611" s="45"/>
      <c r="G611" s="46"/>
      <c r="H611" s="82"/>
      <c r="I611" s="31"/>
      <c r="L611" s="60"/>
      <c r="M611" s="40"/>
      <c r="N611" s="7"/>
      <c r="W611" s="26"/>
      <c r="AF611" s="26"/>
      <c r="AG611" s="26"/>
      <c r="AH611" s="26"/>
      <c r="AI611" s="64"/>
    </row>
    <row r="612" spans="1:35" s="6" customFormat="1" ht="15.75" customHeight="1" x14ac:dyDescent="0.25">
      <c r="A612" s="8"/>
      <c r="B612" s="44"/>
      <c r="D612" s="44"/>
      <c r="E612" s="45"/>
      <c r="F612" s="45"/>
      <c r="G612" s="46"/>
      <c r="H612" s="82"/>
      <c r="I612" s="31"/>
      <c r="L612" s="60"/>
      <c r="M612" s="40"/>
      <c r="N612" s="7"/>
      <c r="W612" s="26"/>
      <c r="AF612" s="26"/>
      <c r="AG612" s="26"/>
      <c r="AH612" s="26"/>
      <c r="AI612" s="64"/>
    </row>
    <row r="613" spans="1:35" s="6" customFormat="1" ht="15.75" customHeight="1" x14ac:dyDescent="0.25">
      <c r="A613" s="8"/>
      <c r="B613" s="44"/>
      <c r="D613" s="44"/>
      <c r="E613" s="45"/>
      <c r="F613" s="45"/>
      <c r="G613" s="46"/>
      <c r="H613" s="82"/>
      <c r="I613" s="31"/>
      <c r="L613" s="60"/>
      <c r="M613" s="40"/>
      <c r="N613" s="7"/>
      <c r="W613" s="26"/>
      <c r="AF613" s="26"/>
      <c r="AG613" s="26"/>
      <c r="AH613" s="26"/>
      <c r="AI613" s="64"/>
    </row>
    <row r="614" spans="1:35" s="6" customFormat="1" ht="15.75" customHeight="1" x14ac:dyDescent="0.25">
      <c r="A614" s="8"/>
      <c r="B614" s="44"/>
      <c r="D614" s="44"/>
      <c r="E614" s="45"/>
      <c r="F614" s="45"/>
      <c r="G614" s="46"/>
      <c r="H614" s="82"/>
      <c r="I614" s="31"/>
      <c r="L614" s="60"/>
      <c r="M614" s="40"/>
      <c r="N614" s="7"/>
      <c r="W614" s="26"/>
      <c r="AF614" s="26"/>
      <c r="AG614" s="26"/>
      <c r="AH614" s="26"/>
      <c r="AI614" s="64"/>
    </row>
    <row r="615" spans="1:35" s="6" customFormat="1" ht="15.75" customHeight="1" x14ac:dyDescent="0.25">
      <c r="A615" s="8"/>
      <c r="B615" s="44"/>
      <c r="D615" s="44"/>
      <c r="E615" s="45"/>
      <c r="F615" s="45"/>
      <c r="G615" s="46"/>
      <c r="H615" s="82"/>
      <c r="I615" s="31"/>
      <c r="L615" s="60"/>
      <c r="M615" s="40"/>
      <c r="N615" s="7"/>
      <c r="W615" s="26"/>
      <c r="AF615" s="26"/>
      <c r="AG615" s="26"/>
      <c r="AH615" s="26"/>
      <c r="AI615" s="64"/>
    </row>
    <row r="616" spans="1:35" s="6" customFormat="1" ht="15.75" customHeight="1" x14ac:dyDescent="0.25">
      <c r="A616" s="8"/>
      <c r="B616" s="44"/>
      <c r="D616" s="44"/>
      <c r="E616" s="45"/>
      <c r="F616" s="45"/>
      <c r="G616" s="46"/>
      <c r="H616" s="82"/>
      <c r="I616" s="31"/>
      <c r="L616" s="60"/>
      <c r="M616" s="40"/>
      <c r="N616" s="7"/>
      <c r="W616" s="26"/>
      <c r="AF616" s="26"/>
      <c r="AG616" s="26"/>
      <c r="AH616" s="26"/>
      <c r="AI616" s="64"/>
    </row>
    <row r="617" spans="1:35" s="6" customFormat="1" ht="15.75" customHeight="1" x14ac:dyDescent="0.25">
      <c r="A617" s="8"/>
      <c r="B617" s="44"/>
      <c r="D617" s="44"/>
      <c r="E617" s="45"/>
      <c r="F617" s="45"/>
      <c r="G617" s="46"/>
      <c r="H617" s="82"/>
      <c r="I617" s="31"/>
      <c r="L617" s="60"/>
      <c r="M617" s="40"/>
      <c r="N617" s="7"/>
      <c r="W617" s="26"/>
      <c r="AF617" s="26"/>
      <c r="AG617" s="26"/>
      <c r="AH617" s="26"/>
      <c r="AI617" s="64"/>
    </row>
    <row r="618" spans="1:35" s="6" customFormat="1" ht="15.75" customHeight="1" x14ac:dyDescent="0.25">
      <c r="A618" s="8"/>
      <c r="B618" s="44"/>
      <c r="D618" s="44"/>
      <c r="E618" s="45"/>
      <c r="F618" s="45"/>
      <c r="G618" s="46"/>
      <c r="H618" s="82"/>
      <c r="I618" s="31"/>
      <c r="L618" s="60"/>
      <c r="M618" s="40"/>
      <c r="N618" s="7"/>
      <c r="W618" s="26"/>
      <c r="AF618" s="26"/>
      <c r="AG618" s="26"/>
      <c r="AH618" s="26"/>
      <c r="AI618" s="64"/>
    </row>
    <row r="619" spans="1:35" s="6" customFormat="1" ht="15.75" customHeight="1" x14ac:dyDescent="0.25">
      <c r="A619" s="8"/>
      <c r="B619" s="44"/>
      <c r="D619" s="44"/>
      <c r="E619" s="45"/>
      <c r="F619" s="45"/>
      <c r="G619" s="46"/>
      <c r="H619" s="82"/>
      <c r="I619" s="31"/>
      <c r="L619" s="60"/>
      <c r="M619" s="40"/>
      <c r="N619" s="7"/>
      <c r="W619" s="26"/>
      <c r="AF619" s="26"/>
      <c r="AG619" s="26"/>
      <c r="AH619" s="26"/>
      <c r="AI619" s="64"/>
    </row>
    <row r="620" spans="1:35" s="6" customFormat="1" ht="15.75" customHeight="1" x14ac:dyDescent="0.25">
      <c r="A620" s="8"/>
      <c r="B620" s="44"/>
      <c r="D620" s="44"/>
      <c r="E620" s="45"/>
      <c r="F620" s="45"/>
      <c r="G620" s="46"/>
      <c r="H620" s="82"/>
      <c r="I620" s="31"/>
      <c r="L620" s="60"/>
      <c r="M620" s="40"/>
      <c r="N620" s="7"/>
      <c r="W620" s="26"/>
      <c r="AF620" s="26"/>
      <c r="AG620" s="26"/>
      <c r="AH620" s="26"/>
      <c r="AI620" s="64"/>
    </row>
    <row r="621" spans="1:35" s="6" customFormat="1" ht="15.75" customHeight="1" x14ac:dyDescent="0.25">
      <c r="A621" s="8"/>
      <c r="B621" s="44"/>
      <c r="D621" s="44"/>
      <c r="E621" s="45"/>
      <c r="F621" s="45"/>
      <c r="G621" s="46"/>
      <c r="H621" s="82"/>
      <c r="I621" s="31"/>
      <c r="L621" s="60"/>
      <c r="M621" s="40"/>
      <c r="N621" s="7"/>
      <c r="W621" s="26"/>
      <c r="AF621" s="26"/>
      <c r="AG621" s="26"/>
      <c r="AH621" s="26"/>
      <c r="AI621" s="64"/>
    </row>
    <row r="622" spans="1:35" s="6" customFormat="1" ht="15.75" customHeight="1" x14ac:dyDescent="0.25">
      <c r="A622" s="8"/>
      <c r="B622" s="44"/>
      <c r="D622" s="44"/>
      <c r="E622" s="45"/>
      <c r="F622" s="45"/>
      <c r="G622" s="46"/>
      <c r="H622" s="82"/>
      <c r="I622" s="31"/>
      <c r="L622" s="60"/>
      <c r="M622" s="40"/>
      <c r="N622" s="7"/>
      <c r="W622" s="26"/>
      <c r="AF622" s="26"/>
      <c r="AG622" s="26"/>
      <c r="AH622" s="26"/>
      <c r="AI622" s="64"/>
    </row>
    <row r="623" spans="1:35" s="6" customFormat="1" ht="15.75" customHeight="1" x14ac:dyDescent="0.25">
      <c r="A623" s="8"/>
      <c r="B623" s="44"/>
      <c r="D623" s="44"/>
      <c r="E623" s="45"/>
      <c r="F623" s="45"/>
      <c r="G623" s="46"/>
      <c r="H623" s="82"/>
      <c r="I623" s="31"/>
      <c r="L623" s="60"/>
      <c r="M623" s="40"/>
      <c r="N623" s="7"/>
      <c r="W623" s="26"/>
      <c r="AF623" s="26"/>
      <c r="AG623" s="26"/>
      <c r="AH623" s="26"/>
      <c r="AI623" s="64"/>
    </row>
    <row r="624" spans="1:35" s="6" customFormat="1" ht="15.75" customHeight="1" x14ac:dyDescent="0.25">
      <c r="A624" s="8"/>
      <c r="B624" s="44"/>
      <c r="D624" s="44"/>
      <c r="E624" s="45"/>
      <c r="F624" s="45"/>
      <c r="G624" s="46"/>
      <c r="H624" s="82"/>
      <c r="I624" s="31"/>
      <c r="L624" s="60"/>
      <c r="M624" s="40"/>
      <c r="N624" s="7"/>
      <c r="W624" s="26"/>
      <c r="AF624" s="26"/>
      <c r="AG624" s="26"/>
      <c r="AH624" s="26"/>
      <c r="AI624" s="64"/>
    </row>
    <row r="625" spans="1:35" s="6" customFormat="1" ht="15.75" customHeight="1" x14ac:dyDescent="0.25">
      <c r="A625" s="8"/>
      <c r="B625" s="44"/>
      <c r="D625" s="44"/>
      <c r="E625" s="45"/>
      <c r="F625" s="45"/>
      <c r="G625" s="46"/>
      <c r="H625" s="82"/>
      <c r="I625" s="31"/>
      <c r="L625" s="60"/>
      <c r="M625" s="40"/>
      <c r="N625" s="7"/>
      <c r="W625" s="26"/>
      <c r="AF625" s="26"/>
      <c r="AG625" s="26"/>
      <c r="AH625" s="26"/>
      <c r="AI625" s="64"/>
    </row>
    <row r="626" spans="1:35" s="6" customFormat="1" ht="15.75" customHeight="1" x14ac:dyDescent="0.25">
      <c r="A626" s="8"/>
      <c r="B626" s="44"/>
      <c r="D626" s="44"/>
      <c r="E626" s="45"/>
      <c r="F626" s="45"/>
      <c r="G626" s="46"/>
      <c r="H626" s="82"/>
      <c r="I626" s="31"/>
      <c r="L626" s="60"/>
      <c r="M626" s="40"/>
      <c r="N626" s="7"/>
      <c r="W626" s="26"/>
      <c r="AF626" s="26"/>
      <c r="AG626" s="26"/>
      <c r="AH626" s="26"/>
      <c r="AI626" s="64"/>
    </row>
    <row r="627" spans="1:35" s="6" customFormat="1" ht="15.75" customHeight="1" x14ac:dyDescent="0.25">
      <c r="A627" s="8"/>
      <c r="B627" s="44"/>
      <c r="D627" s="44"/>
      <c r="E627" s="45"/>
      <c r="F627" s="45"/>
      <c r="G627" s="46"/>
      <c r="H627" s="82"/>
      <c r="I627" s="31"/>
      <c r="L627" s="60"/>
      <c r="M627" s="40"/>
      <c r="N627" s="7"/>
      <c r="W627" s="26"/>
      <c r="AF627" s="26"/>
      <c r="AG627" s="26"/>
      <c r="AH627" s="26"/>
      <c r="AI627" s="64"/>
    </row>
    <row r="628" spans="1:35" s="6" customFormat="1" ht="15.75" customHeight="1" x14ac:dyDescent="0.25">
      <c r="A628" s="8"/>
      <c r="B628" s="44"/>
      <c r="D628" s="44"/>
      <c r="E628" s="45"/>
      <c r="F628" s="45"/>
      <c r="G628" s="46"/>
      <c r="H628" s="82"/>
      <c r="I628" s="31"/>
      <c r="L628" s="60"/>
      <c r="M628" s="40"/>
      <c r="N628" s="7"/>
      <c r="W628" s="26"/>
      <c r="AF628" s="26"/>
      <c r="AG628" s="26"/>
      <c r="AH628" s="26"/>
      <c r="AI628" s="64"/>
    </row>
    <row r="629" spans="1:35" s="6" customFormat="1" ht="15.75" customHeight="1" x14ac:dyDescent="0.25">
      <c r="A629" s="8"/>
      <c r="B629" s="44"/>
      <c r="D629" s="44"/>
      <c r="E629" s="45"/>
      <c r="F629" s="45"/>
      <c r="G629" s="46"/>
      <c r="H629" s="82"/>
      <c r="I629" s="31"/>
      <c r="L629" s="60"/>
      <c r="M629" s="40"/>
      <c r="N629" s="7"/>
      <c r="W629" s="26"/>
      <c r="AF629" s="26"/>
      <c r="AG629" s="26"/>
      <c r="AH629" s="26"/>
      <c r="AI629" s="64"/>
    </row>
    <row r="630" spans="1:35" s="6" customFormat="1" ht="15.75" customHeight="1" x14ac:dyDescent="0.25">
      <c r="A630" s="8"/>
      <c r="B630" s="44"/>
      <c r="D630" s="44"/>
      <c r="E630" s="45"/>
      <c r="F630" s="45"/>
      <c r="G630" s="46"/>
      <c r="H630" s="82"/>
      <c r="I630" s="31"/>
      <c r="L630" s="60"/>
      <c r="M630" s="40"/>
      <c r="N630" s="7"/>
      <c r="W630" s="26"/>
      <c r="AF630" s="26"/>
      <c r="AG630" s="26"/>
      <c r="AH630" s="26"/>
      <c r="AI630" s="64"/>
    </row>
    <row r="631" spans="1:35" s="6" customFormat="1" ht="15.75" customHeight="1" x14ac:dyDescent="0.25">
      <c r="A631" s="8"/>
      <c r="B631" s="44"/>
      <c r="D631" s="44"/>
      <c r="E631" s="45"/>
      <c r="F631" s="45"/>
      <c r="G631" s="46"/>
      <c r="H631" s="82"/>
      <c r="I631" s="31"/>
      <c r="L631" s="60"/>
      <c r="M631" s="40"/>
      <c r="N631" s="7"/>
      <c r="W631" s="26"/>
      <c r="AF631" s="26"/>
      <c r="AG631" s="26"/>
      <c r="AH631" s="26"/>
      <c r="AI631" s="64"/>
    </row>
    <row r="632" spans="1:35" s="6" customFormat="1" ht="15.75" customHeight="1" x14ac:dyDescent="0.25">
      <c r="A632" s="8"/>
      <c r="B632" s="44"/>
      <c r="D632" s="44"/>
      <c r="E632" s="45"/>
      <c r="F632" s="45"/>
      <c r="G632" s="46"/>
      <c r="H632" s="82"/>
      <c r="I632" s="31"/>
      <c r="L632" s="60"/>
      <c r="M632" s="40"/>
      <c r="N632" s="7"/>
      <c r="W632" s="26"/>
      <c r="AF632" s="26"/>
      <c r="AG632" s="26"/>
      <c r="AH632" s="26"/>
      <c r="AI632" s="64"/>
    </row>
    <row r="633" spans="1:35" s="6" customFormat="1" ht="15.75" customHeight="1" x14ac:dyDescent="0.25">
      <c r="A633" s="8"/>
      <c r="B633" s="44"/>
      <c r="D633" s="44"/>
      <c r="E633" s="45"/>
      <c r="F633" s="45"/>
      <c r="G633" s="46"/>
      <c r="H633" s="82"/>
      <c r="I633" s="31"/>
      <c r="L633" s="60"/>
      <c r="M633" s="40"/>
      <c r="N633" s="7"/>
      <c r="W633" s="26"/>
      <c r="AF633" s="26"/>
      <c r="AG633" s="26"/>
      <c r="AH633" s="26"/>
      <c r="AI633" s="64"/>
    </row>
    <row r="634" spans="1:35" s="6" customFormat="1" ht="15.75" customHeight="1" x14ac:dyDescent="0.25">
      <c r="A634" s="8"/>
      <c r="B634" s="44"/>
      <c r="D634" s="44"/>
      <c r="E634" s="45"/>
      <c r="F634" s="45"/>
      <c r="G634" s="46"/>
      <c r="H634" s="82"/>
      <c r="I634" s="31"/>
      <c r="L634" s="60"/>
      <c r="M634" s="40"/>
      <c r="N634" s="7"/>
      <c r="W634" s="26"/>
      <c r="AF634" s="26"/>
      <c r="AG634" s="26"/>
      <c r="AH634" s="26"/>
      <c r="AI634" s="64"/>
    </row>
    <row r="635" spans="1:35" s="6" customFormat="1" ht="15.75" customHeight="1" x14ac:dyDescent="0.25">
      <c r="A635" s="8"/>
      <c r="B635" s="44"/>
      <c r="D635" s="44"/>
      <c r="E635" s="45"/>
      <c r="F635" s="45"/>
      <c r="G635" s="46"/>
      <c r="H635" s="82"/>
      <c r="I635" s="31"/>
      <c r="L635" s="60"/>
      <c r="M635" s="40"/>
      <c r="N635" s="7"/>
      <c r="W635" s="26"/>
      <c r="AF635" s="26"/>
      <c r="AG635" s="26"/>
      <c r="AH635" s="26"/>
      <c r="AI635" s="64"/>
    </row>
    <row r="636" spans="1:35" s="6" customFormat="1" ht="15.75" customHeight="1" x14ac:dyDescent="0.25">
      <c r="A636" s="8"/>
      <c r="B636" s="44"/>
      <c r="D636" s="44"/>
      <c r="E636" s="45"/>
      <c r="F636" s="45"/>
      <c r="G636" s="46"/>
      <c r="H636" s="82"/>
      <c r="I636" s="31"/>
      <c r="L636" s="60"/>
      <c r="M636" s="40"/>
      <c r="N636" s="7"/>
      <c r="W636" s="26"/>
      <c r="AF636" s="26"/>
      <c r="AG636" s="26"/>
      <c r="AH636" s="26"/>
      <c r="AI636" s="64"/>
    </row>
    <row r="637" spans="1:35" s="6" customFormat="1" ht="15.75" customHeight="1" x14ac:dyDescent="0.25">
      <c r="A637" s="8"/>
      <c r="B637" s="44"/>
      <c r="D637" s="44"/>
      <c r="E637" s="45"/>
      <c r="F637" s="45"/>
      <c r="G637" s="46"/>
      <c r="H637" s="82"/>
      <c r="I637" s="31"/>
      <c r="L637" s="60"/>
      <c r="M637" s="40"/>
      <c r="N637" s="7"/>
      <c r="W637" s="26"/>
      <c r="AF637" s="26"/>
      <c r="AG637" s="26"/>
      <c r="AH637" s="26"/>
      <c r="AI637" s="64"/>
    </row>
    <row r="638" spans="1:35" s="6" customFormat="1" ht="15.75" customHeight="1" x14ac:dyDescent="0.25">
      <c r="A638" s="8"/>
      <c r="B638" s="44"/>
      <c r="D638" s="44"/>
      <c r="E638" s="45"/>
      <c r="F638" s="45"/>
      <c r="G638" s="46"/>
      <c r="H638" s="82"/>
      <c r="I638" s="31"/>
      <c r="L638" s="60"/>
      <c r="M638" s="40"/>
      <c r="N638" s="7"/>
      <c r="W638" s="26"/>
      <c r="AF638" s="26"/>
      <c r="AG638" s="26"/>
      <c r="AH638" s="26"/>
      <c r="AI638" s="64"/>
    </row>
    <row r="639" spans="1:35" s="6" customFormat="1" ht="15.75" customHeight="1" x14ac:dyDescent="0.25">
      <c r="A639" s="8"/>
      <c r="B639" s="44"/>
      <c r="D639" s="44"/>
      <c r="E639" s="45"/>
      <c r="F639" s="45"/>
      <c r="G639" s="46"/>
      <c r="H639" s="82"/>
      <c r="I639" s="31"/>
      <c r="L639" s="60"/>
      <c r="M639" s="40"/>
      <c r="N639" s="7"/>
      <c r="W639" s="26"/>
      <c r="AF639" s="26"/>
      <c r="AG639" s="26"/>
      <c r="AH639" s="26"/>
      <c r="AI639" s="64"/>
    </row>
    <row r="640" spans="1:35" s="6" customFormat="1" ht="15.75" customHeight="1" x14ac:dyDescent="0.25">
      <c r="A640" s="8"/>
      <c r="B640" s="44"/>
      <c r="D640" s="44"/>
      <c r="E640" s="45"/>
      <c r="F640" s="45"/>
      <c r="G640" s="46"/>
      <c r="H640" s="82"/>
      <c r="I640" s="31"/>
      <c r="L640" s="60"/>
      <c r="M640" s="40"/>
      <c r="N640" s="7"/>
      <c r="W640" s="26"/>
      <c r="AF640" s="26"/>
      <c r="AG640" s="26"/>
      <c r="AH640" s="26"/>
      <c r="AI640" s="64"/>
    </row>
    <row r="641" spans="1:35" s="6" customFormat="1" ht="15.75" customHeight="1" x14ac:dyDescent="0.25">
      <c r="A641" s="8"/>
      <c r="B641" s="44"/>
      <c r="D641" s="44"/>
      <c r="E641" s="45"/>
      <c r="F641" s="45"/>
      <c r="G641" s="46"/>
      <c r="H641" s="82"/>
      <c r="I641" s="31"/>
      <c r="L641" s="60"/>
      <c r="M641" s="40"/>
      <c r="N641" s="7"/>
      <c r="W641" s="26"/>
      <c r="AF641" s="26"/>
      <c r="AG641" s="26"/>
      <c r="AH641" s="26"/>
      <c r="AI641" s="64"/>
    </row>
    <row r="642" spans="1:35" s="6" customFormat="1" ht="15.75" customHeight="1" x14ac:dyDescent="0.25">
      <c r="A642" s="8"/>
      <c r="B642" s="44"/>
      <c r="D642" s="44"/>
      <c r="E642" s="45"/>
      <c r="F642" s="45"/>
      <c r="G642" s="46"/>
      <c r="H642" s="82"/>
      <c r="I642" s="31"/>
      <c r="L642" s="60"/>
      <c r="M642" s="40"/>
      <c r="N642" s="7"/>
      <c r="W642" s="26"/>
      <c r="AF642" s="26"/>
      <c r="AG642" s="26"/>
      <c r="AH642" s="26"/>
      <c r="AI642" s="64"/>
    </row>
    <row r="643" spans="1:35" s="6" customFormat="1" ht="15.75" customHeight="1" x14ac:dyDescent="0.25">
      <c r="A643" s="8"/>
      <c r="B643" s="44"/>
      <c r="D643" s="44"/>
      <c r="E643" s="45"/>
      <c r="F643" s="45"/>
      <c r="G643" s="46"/>
      <c r="H643" s="82"/>
      <c r="I643" s="31"/>
      <c r="L643" s="60"/>
      <c r="M643" s="40"/>
      <c r="N643" s="7"/>
      <c r="W643" s="26"/>
      <c r="AF643" s="26"/>
      <c r="AG643" s="26"/>
      <c r="AH643" s="26"/>
      <c r="AI643" s="64"/>
    </row>
    <row r="644" spans="1:35" s="6" customFormat="1" ht="15.75" customHeight="1" x14ac:dyDescent="0.25">
      <c r="A644" s="8"/>
      <c r="B644" s="44"/>
      <c r="D644" s="44"/>
      <c r="E644" s="45"/>
      <c r="F644" s="45"/>
      <c r="G644" s="46"/>
      <c r="H644" s="82"/>
      <c r="I644" s="31"/>
      <c r="L644" s="60"/>
      <c r="M644" s="40"/>
      <c r="N644" s="7"/>
      <c r="W644" s="26"/>
      <c r="AF644" s="26"/>
      <c r="AG644" s="26"/>
      <c r="AH644" s="26"/>
      <c r="AI644" s="64"/>
    </row>
    <row r="645" spans="1:35" s="6" customFormat="1" ht="15.75" customHeight="1" x14ac:dyDescent="0.25">
      <c r="A645" s="8"/>
      <c r="B645" s="44"/>
      <c r="D645" s="44"/>
      <c r="E645" s="45"/>
      <c r="F645" s="45"/>
      <c r="G645" s="46"/>
      <c r="H645" s="82"/>
      <c r="I645" s="31"/>
      <c r="L645" s="60"/>
      <c r="M645" s="40"/>
      <c r="N645" s="7"/>
      <c r="W645" s="26"/>
      <c r="AF645" s="26"/>
      <c r="AG645" s="26"/>
      <c r="AH645" s="26"/>
      <c r="AI645" s="64"/>
    </row>
    <row r="646" spans="1:35" s="6" customFormat="1" ht="15.75" customHeight="1" x14ac:dyDescent="0.25">
      <c r="A646" s="8"/>
      <c r="B646" s="44"/>
      <c r="D646" s="44"/>
      <c r="E646" s="45"/>
      <c r="F646" s="45"/>
      <c r="G646" s="46"/>
      <c r="H646" s="82"/>
      <c r="I646" s="31"/>
      <c r="L646" s="60"/>
      <c r="M646" s="40"/>
      <c r="N646" s="7"/>
      <c r="W646" s="26"/>
      <c r="AF646" s="26"/>
      <c r="AG646" s="26"/>
      <c r="AH646" s="26"/>
      <c r="AI646" s="64"/>
    </row>
    <row r="647" spans="1:35" s="6" customFormat="1" ht="15.75" customHeight="1" x14ac:dyDescent="0.25">
      <c r="A647" s="8"/>
      <c r="B647" s="44"/>
      <c r="D647" s="44"/>
      <c r="E647" s="45"/>
      <c r="F647" s="45"/>
      <c r="G647" s="46"/>
      <c r="H647" s="82"/>
      <c r="I647" s="31"/>
      <c r="L647" s="60"/>
      <c r="M647" s="40"/>
      <c r="N647" s="7"/>
      <c r="W647" s="26"/>
      <c r="AF647" s="26"/>
      <c r="AG647" s="26"/>
      <c r="AH647" s="26"/>
      <c r="AI647" s="64"/>
    </row>
    <row r="648" spans="1:35" s="6" customFormat="1" ht="15.75" customHeight="1" x14ac:dyDescent="0.25">
      <c r="A648" s="8"/>
      <c r="B648" s="44"/>
      <c r="D648" s="44"/>
      <c r="E648" s="45"/>
      <c r="F648" s="45"/>
      <c r="G648" s="46"/>
      <c r="H648" s="82"/>
      <c r="I648" s="31"/>
      <c r="L648" s="60"/>
      <c r="M648" s="40"/>
      <c r="N648" s="7"/>
      <c r="W648" s="26"/>
      <c r="AF648" s="26"/>
      <c r="AG648" s="26"/>
      <c r="AH648" s="26"/>
      <c r="AI648" s="64"/>
    </row>
    <row r="649" spans="1:35" s="6" customFormat="1" ht="15.75" customHeight="1" x14ac:dyDescent="0.25">
      <c r="A649" s="8"/>
      <c r="B649" s="44"/>
      <c r="D649" s="44"/>
      <c r="E649" s="45"/>
      <c r="F649" s="45"/>
      <c r="G649" s="46"/>
      <c r="H649" s="82"/>
      <c r="I649" s="31"/>
      <c r="L649" s="60"/>
      <c r="M649" s="40"/>
      <c r="N649" s="7"/>
      <c r="W649" s="26"/>
      <c r="AF649" s="26"/>
      <c r="AG649" s="26"/>
      <c r="AH649" s="26"/>
      <c r="AI649" s="64"/>
    </row>
    <row r="650" spans="1:35" s="6" customFormat="1" ht="15.75" customHeight="1" x14ac:dyDescent="0.25">
      <c r="A650" s="8"/>
      <c r="B650" s="44"/>
      <c r="D650" s="44"/>
      <c r="E650" s="45"/>
      <c r="F650" s="45"/>
      <c r="G650" s="46"/>
      <c r="H650" s="82"/>
      <c r="I650" s="31"/>
      <c r="L650" s="60"/>
      <c r="M650" s="40"/>
      <c r="N650" s="7"/>
      <c r="W650" s="26"/>
      <c r="AF650" s="26"/>
      <c r="AG650" s="26"/>
      <c r="AH650" s="26"/>
      <c r="AI650" s="64"/>
    </row>
    <row r="651" spans="1:35" s="6" customFormat="1" ht="15.75" customHeight="1" x14ac:dyDescent="0.25">
      <c r="A651" s="8"/>
      <c r="B651" s="44"/>
      <c r="D651" s="44"/>
      <c r="E651" s="45"/>
      <c r="F651" s="45"/>
      <c r="G651" s="46"/>
      <c r="H651" s="82"/>
      <c r="I651" s="31"/>
      <c r="L651" s="60"/>
      <c r="M651" s="40"/>
      <c r="N651" s="7"/>
      <c r="W651" s="26"/>
      <c r="AF651" s="26"/>
      <c r="AG651" s="26"/>
      <c r="AH651" s="26"/>
      <c r="AI651" s="64"/>
    </row>
    <row r="652" spans="1:35" s="6" customFormat="1" ht="15.75" customHeight="1" x14ac:dyDescent="0.25">
      <c r="A652" s="8"/>
      <c r="B652" s="44"/>
      <c r="D652" s="44"/>
      <c r="E652" s="45"/>
      <c r="F652" s="45"/>
      <c r="G652" s="46"/>
      <c r="H652" s="82"/>
      <c r="I652" s="31"/>
      <c r="L652" s="60"/>
      <c r="M652" s="40"/>
      <c r="N652" s="7"/>
      <c r="W652" s="26"/>
      <c r="AF652" s="26"/>
      <c r="AG652" s="26"/>
      <c r="AH652" s="26"/>
      <c r="AI652" s="64"/>
    </row>
    <row r="653" spans="1:35" s="6" customFormat="1" ht="15.75" customHeight="1" x14ac:dyDescent="0.25">
      <c r="A653" s="8"/>
      <c r="B653" s="44"/>
      <c r="D653" s="44"/>
      <c r="E653" s="45"/>
      <c r="F653" s="45"/>
      <c r="G653" s="46"/>
      <c r="H653" s="82"/>
      <c r="I653" s="31"/>
      <c r="L653" s="60"/>
      <c r="M653" s="40"/>
      <c r="N653" s="7"/>
      <c r="W653" s="26"/>
      <c r="AF653" s="26"/>
      <c r="AG653" s="26"/>
      <c r="AH653" s="26"/>
      <c r="AI653" s="64"/>
    </row>
    <row r="654" spans="1:35" s="6" customFormat="1" ht="15.75" customHeight="1" x14ac:dyDescent="0.25">
      <c r="A654" s="8"/>
      <c r="B654" s="44"/>
      <c r="D654" s="44"/>
      <c r="E654" s="45"/>
      <c r="F654" s="45"/>
      <c r="G654" s="46"/>
      <c r="H654" s="82"/>
      <c r="I654" s="31"/>
      <c r="L654" s="60"/>
      <c r="M654" s="40"/>
      <c r="N654" s="7"/>
      <c r="W654" s="26"/>
      <c r="AF654" s="26"/>
      <c r="AG654" s="26"/>
      <c r="AH654" s="26"/>
      <c r="AI654" s="64"/>
    </row>
    <row r="655" spans="1:35" s="6" customFormat="1" ht="15.75" customHeight="1" x14ac:dyDescent="0.25">
      <c r="A655" s="8"/>
      <c r="B655" s="44"/>
      <c r="D655" s="44"/>
      <c r="E655" s="45"/>
      <c r="F655" s="45"/>
      <c r="G655" s="46"/>
      <c r="H655" s="82"/>
      <c r="I655" s="31"/>
      <c r="L655" s="60"/>
      <c r="M655" s="40"/>
      <c r="N655" s="7"/>
      <c r="W655" s="26"/>
      <c r="AF655" s="26"/>
      <c r="AG655" s="26"/>
      <c r="AH655" s="26"/>
      <c r="AI655" s="64"/>
    </row>
    <row r="656" spans="1:35" s="6" customFormat="1" ht="15.75" customHeight="1" x14ac:dyDescent="0.25">
      <c r="A656" s="8"/>
      <c r="B656" s="44"/>
      <c r="D656" s="44"/>
      <c r="E656" s="45"/>
      <c r="F656" s="45"/>
      <c r="G656" s="46"/>
      <c r="H656" s="82"/>
      <c r="I656" s="31"/>
      <c r="L656" s="60"/>
      <c r="M656" s="40"/>
      <c r="N656" s="7"/>
      <c r="W656" s="26"/>
      <c r="AF656" s="26"/>
      <c r="AG656" s="26"/>
      <c r="AH656" s="26"/>
      <c r="AI656" s="64"/>
    </row>
    <row r="657" spans="1:35" s="6" customFormat="1" ht="15.75" customHeight="1" x14ac:dyDescent="0.25">
      <c r="A657" s="8"/>
      <c r="B657" s="44"/>
      <c r="D657" s="44"/>
      <c r="E657" s="45"/>
      <c r="F657" s="45"/>
      <c r="G657" s="46"/>
      <c r="H657" s="82"/>
      <c r="I657" s="31"/>
      <c r="L657" s="60"/>
      <c r="M657" s="40"/>
      <c r="N657" s="7"/>
      <c r="W657" s="26"/>
      <c r="AF657" s="26"/>
      <c r="AG657" s="26"/>
      <c r="AH657" s="26"/>
      <c r="AI657" s="64"/>
    </row>
    <row r="658" spans="1:35" s="6" customFormat="1" ht="15.75" customHeight="1" x14ac:dyDescent="0.25">
      <c r="A658" s="8"/>
      <c r="B658" s="44"/>
      <c r="D658" s="44"/>
      <c r="E658" s="45"/>
      <c r="F658" s="45"/>
      <c r="G658" s="46"/>
      <c r="H658" s="82"/>
      <c r="I658" s="31"/>
      <c r="L658" s="60"/>
      <c r="M658" s="40"/>
      <c r="N658" s="7"/>
      <c r="W658" s="26"/>
      <c r="AF658" s="26"/>
      <c r="AG658" s="26"/>
      <c r="AH658" s="26"/>
      <c r="AI658" s="64"/>
    </row>
    <row r="659" spans="1:35" s="6" customFormat="1" ht="15.75" customHeight="1" x14ac:dyDescent="0.25">
      <c r="A659" s="8"/>
      <c r="B659" s="44"/>
      <c r="D659" s="44"/>
      <c r="E659" s="45"/>
      <c r="F659" s="45"/>
      <c r="G659" s="46"/>
      <c r="H659" s="82"/>
      <c r="I659" s="31"/>
      <c r="L659" s="60"/>
      <c r="M659" s="40"/>
      <c r="N659" s="7"/>
      <c r="W659" s="26"/>
      <c r="AF659" s="26"/>
      <c r="AG659" s="26"/>
      <c r="AH659" s="26"/>
      <c r="AI659" s="64"/>
    </row>
    <row r="660" spans="1:35" s="6" customFormat="1" ht="15.75" customHeight="1" x14ac:dyDescent="0.25">
      <c r="A660" s="8"/>
      <c r="B660" s="44"/>
      <c r="D660" s="44"/>
      <c r="E660" s="45"/>
      <c r="F660" s="45"/>
      <c r="G660" s="46"/>
      <c r="H660" s="82"/>
      <c r="I660" s="31"/>
      <c r="L660" s="60"/>
      <c r="M660" s="40"/>
      <c r="N660" s="7"/>
      <c r="W660" s="26"/>
      <c r="AF660" s="26"/>
      <c r="AG660" s="26"/>
      <c r="AH660" s="26"/>
      <c r="AI660" s="64"/>
    </row>
    <row r="661" spans="1:35" s="6" customFormat="1" ht="15.75" customHeight="1" x14ac:dyDescent="0.25">
      <c r="A661" s="8"/>
      <c r="B661" s="44"/>
      <c r="D661" s="44"/>
      <c r="E661" s="45"/>
      <c r="F661" s="45"/>
      <c r="G661" s="46"/>
      <c r="H661" s="82"/>
      <c r="I661" s="31"/>
      <c r="L661" s="60"/>
      <c r="M661" s="40"/>
      <c r="N661" s="7"/>
      <c r="W661" s="26"/>
      <c r="AF661" s="26"/>
      <c r="AG661" s="26"/>
      <c r="AH661" s="26"/>
      <c r="AI661" s="64"/>
    </row>
    <row r="662" spans="1:35" s="6" customFormat="1" ht="15.75" customHeight="1" x14ac:dyDescent="0.25">
      <c r="A662" s="8"/>
      <c r="B662" s="44"/>
      <c r="D662" s="44"/>
      <c r="E662" s="45"/>
      <c r="F662" s="45"/>
      <c r="G662" s="46"/>
      <c r="H662" s="82"/>
      <c r="I662" s="31"/>
      <c r="L662" s="60"/>
      <c r="M662" s="40"/>
      <c r="N662" s="7"/>
      <c r="W662" s="26"/>
      <c r="AF662" s="26"/>
      <c r="AG662" s="26"/>
      <c r="AH662" s="26"/>
      <c r="AI662" s="64"/>
    </row>
    <row r="663" spans="1:35" s="6" customFormat="1" ht="15.75" customHeight="1" x14ac:dyDescent="0.25">
      <c r="A663" s="8"/>
      <c r="B663" s="44"/>
      <c r="D663" s="44"/>
      <c r="E663" s="45"/>
      <c r="F663" s="45"/>
      <c r="G663" s="46"/>
      <c r="H663" s="82"/>
      <c r="I663" s="31"/>
      <c r="L663" s="60"/>
      <c r="M663" s="40"/>
      <c r="N663" s="7"/>
      <c r="W663" s="26"/>
      <c r="AF663" s="26"/>
      <c r="AG663" s="26"/>
      <c r="AH663" s="26"/>
      <c r="AI663" s="64"/>
    </row>
    <row r="664" spans="1:35" s="6" customFormat="1" ht="15.75" customHeight="1" x14ac:dyDescent="0.25">
      <c r="A664" s="8"/>
      <c r="B664" s="44"/>
      <c r="D664" s="44"/>
      <c r="E664" s="45"/>
      <c r="F664" s="45"/>
      <c r="G664" s="46"/>
      <c r="H664" s="82"/>
      <c r="I664" s="31"/>
      <c r="L664" s="60"/>
      <c r="M664" s="40"/>
      <c r="N664" s="7"/>
      <c r="W664" s="26"/>
      <c r="AF664" s="26"/>
      <c r="AG664" s="26"/>
      <c r="AH664" s="26"/>
      <c r="AI664" s="64"/>
    </row>
    <row r="665" spans="1:35" s="6" customFormat="1" ht="15.75" customHeight="1" x14ac:dyDescent="0.25">
      <c r="A665" s="8"/>
      <c r="B665" s="44"/>
      <c r="D665" s="44"/>
      <c r="E665" s="45"/>
      <c r="F665" s="45"/>
      <c r="G665" s="46"/>
      <c r="H665" s="82"/>
      <c r="I665" s="31"/>
      <c r="L665" s="60"/>
      <c r="M665" s="40"/>
      <c r="N665" s="7"/>
      <c r="W665" s="26"/>
      <c r="AF665" s="26"/>
      <c r="AG665" s="26"/>
      <c r="AH665" s="26"/>
      <c r="AI665" s="64"/>
    </row>
    <row r="666" spans="1:35" s="6" customFormat="1" ht="15.75" customHeight="1" x14ac:dyDescent="0.25">
      <c r="A666" s="8"/>
      <c r="B666" s="44"/>
      <c r="D666" s="44"/>
      <c r="E666" s="45"/>
      <c r="F666" s="45"/>
      <c r="G666" s="46"/>
      <c r="H666" s="82"/>
      <c r="I666" s="31"/>
      <c r="L666" s="60"/>
      <c r="M666" s="40"/>
      <c r="N666" s="7"/>
      <c r="W666" s="26"/>
      <c r="AF666" s="26"/>
      <c r="AG666" s="26"/>
      <c r="AH666" s="26"/>
      <c r="AI666" s="64"/>
    </row>
    <row r="667" spans="1:35" s="6" customFormat="1" ht="15.75" customHeight="1" x14ac:dyDescent="0.25">
      <c r="A667" s="8"/>
      <c r="B667" s="44"/>
      <c r="D667" s="44"/>
      <c r="E667" s="45"/>
      <c r="F667" s="45"/>
      <c r="G667" s="46"/>
      <c r="H667" s="82"/>
      <c r="I667" s="31"/>
      <c r="L667" s="60"/>
      <c r="M667" s="40"/>
      <c r="N667" s="7"/>
      <c r="W667" s="26"/>
      <c r="AF667" s="26"/>
      <c r="AG667" s="26"/>
      <c r="AH667" s="26"/>
      <c r="AI667" s="64"/>
    </row>
    <row r="668" spans="1:35" s="6" customFormat="1" ht="15.75" customHeight="1" x14ac:dyDescent="0.25">
      <c r="A668" s="8"/>
      <c r="B668" s="44"/>
      <c r="D668" s="44"/>
      <c r="E668" s="45"/>
      <c r="F668" s="45"/>
      <c r="G668" s="46"/>
      <c r="H668" s="82"/>
      <c r="I668" s="31"/>
      <c r="L668" s="60"/>
      <c r="M668" s="40"/>
      <c r="N668" s="7"/>
      <c r="W668" s="26"/>
      <c r="AF668" s="26"/>
      <c r="AG668" s="26"/>
      <c r="AH668" s="26"/>
      <c r="AI668" s="64"/>
    </row>
    <row r="669" spans="1:35" s="6" customFormat="1" ht="15.75" customHeight="1" x14ac:dyDescent="0.25">
      <c r="A669" s="8"/>
      <c r="B669" s="44"/>
      <c r="D669" s="44"/>
      <c r="E669" s="45"/>
      <c r="F669" s="45"/>
      <c r="G669" s="46"/>
      <c r="H669" s="82"/>
      <c r="I669" s="31"/>
      <c r="L669" s="60"/>
      <c r="M669" s="40"/>
      <c r="N669" s="7"/>
      <c r="W669" s="26"/>
      <c r="AF669" s="26"/>
      <c r="AG669" s="26"/>
      <c r="AH669" s="26"/>
      <c r="AI669" s="64"/>
    </row>
    <row r="670" spans="1:35" s="6" customFormat="1" ht="15.75" customHeight="1" x14ac:dyDescent="0.25">
      <c r="A670" s="8"/>
      <c r="B670" s="44"/>
      <c r="E670" s="31"/>
      <c r="F670" s="31"/>
      <c r="G670" s="26"/>
      <c r="H670" s="82"/>
      <c r="I670" s="31"/>
      <c r="L670" s="60"/>
      <c r="M670" s="40"/>
      <c r="N670" s="7"/>
      <c r="W670" s="26"/>
      <c r="AF670" s="26"/>
      <c r="AG670" s="26"/>
      <c r="AH670" s="26"/>
      <c r="AI670" s="64"/>
    </row>
    <row r="671" spans="1:35" s="6" customFormat="1" ht="15.75" customHeight="1" x14ac:dyDescent="0.25">
      <c r="A671" s="8"/>
      <c r="B671" s="44"/>
      <c r="E671" s="31"/>
      <c r="F671" s="31"/>
      <c r="G671" s="26"/>
      <c r="H671" s="82"/>
      <c r="I671" s="31"/>
      <c r="L671" s="60"/>
      <c r="M671" s="40"/>
      <c r="N671" s="7"/>
      <c r="W671" s="26"/>
      <c r="AF671" s="26"/>
      <c r="AG671" s="26"/>
      <c r="AH671" s="26"/>
      <c r="AI671" s="64"/>
    </row>
    <row r="672" spans="1:35" s="6" customFormat="1" ht="15.75" customHeight="1" x14ac:dyDescent="0.25">
      <c r="A672" s="8"/>
      <c r="B672" s="44"/>
      <c r="E672" s="31"/>
      <c r="F672" s="31"/>
      <c r="G672" s="26"/>
      <c r="H672" s="82"/>
      <c r="I672" s="31"/>
      <c r="L672" s="60"/>
      <c r="M672" s="40"/>
      <c r="N672" s="7"/>
      <c r="W672" s="26"/>
      <c r="AF672" s="26"/>
      <c r="AG672" s="26"/>
      <c r="AH672" s="26"/>
      <c r="AI672" s="64"/>
    </row>
    <row r="673" spans="1:35" s="6" customFormat="1" ht="15.75" customHeight="1" x14ac:dyDescent="0.25">
      <c r="A673" s="8"/>
      <c r="B673" s="44"/>
      <c r="E673" s="31"/>
      <c r="F673" s="31"/>
      <c r="G673" s="26"/>
      <c r="H673" s="82"/>
      <c r="I673" s="31"/>
      <c r="L673" s="60"/>
      <c r="M673" s="40"/>
      <c r="N673" s="7"/>
      <c r="W673" s="26"/>
      <c r="AF673" s="26"/>
      <c r="AG673" s="26"/>
      <c r="AH673" s="26"/>
      <c r="AI673" s="64"/>
    </row>
    <row r="674" spans="1:35" s="6" customFormat="1" ht="15.75" customHeight="1" x14ac:dyDescent="0.25">
      <c r="A674" s="8"/>
      <c r="B674" s="44"/>
      <c r="E674" s="31"/>
      <c r="F674" s="31"/>
      <c r="G674" s="26"/>
      <c r="H674" s="82"/>
      <c r="I674" s="31"/>
      <c r="L674" s="60"/>
      <c r="M674" s="40"/>
      <c r="N674" s="7"/>
      <c r="W674" s="26"/>
      <c r="AF674" s="26"/>
      <c r="AG674" s="26"/>
      <c r="AH674" s="26"/>
      <c r="AI674" s="64"/>
    </row>
    <row r="675" spans="1:35" s="6" customFormat="1" ht="15.75" customHeight="1" x14ac:dyDescent="0.25">
      <c r="A675" s="8"/>
      <c r="B675" s="44"/>
      <c r="E675" s="31"/>
      <c r="F675" s="31"/>
      <c r="G675" s="26"/>
      <c r="H675" s="82"/>
      <c r="I675" s="31"/>
      <c r="L675" s="60"/>
      <c r="M675" s="40"/>
      <c r="N675" s="7"/>
      <c r="W675" s="26"/>
      <c r="AF675" s="26"/>
      <c r="AG675" s="26"/>
      <c r="AH675" s="26"/>
      <c r="AI675" s="64"/>
    </row>
    <row r="676" spans="1:35" s="6" customFormat="1" ht="15.75" customHeight="1" x14ac:dyDescent="0.25">
      <c r="A676" s="8"/>
      <c r="B676" s="44"/>
      <c r="E676" s="31"/>
      <c r="F676" s="31"/>
      <c r="G676" s="26"/>
      <c r="H676" s="82"/>
      <c r="I676" s="31"/>
      <c r="L676" s="60"/>
      <c r="M676" s="40"/>
      <c r="N676" s="7"/>
      <c r="W676" s="26"/>
      <c r="AF676" s="26"/>
      <c r="AG676" s="26"/>
      <c r="AH676" s="26"/>
      <c r="AI676" s="64"/>
    </row>
    <row r="677" spans="1:35" s="6" customFormat="1" ht="15.75" customHeight="1" x14ac:dyDescent="0.25">
      <c r="A677" s="8"/>
      <c r="B677" s="44"/>
      <c r="E677" s="31"/>
      <c r="F677" s="31"/>
      <c r="G677" s="26"/>
      <c r="H677" s="82"/>
      <c r="I677" s="31"/>
      <c r="L677" s="60"/>
      <c r="M677" s="40"/>
      <c r="N677" s="7"/>
      <c r="W677" s="26"/>
      <c r="AF677" s="26"/>
      <c r="AG677" s="26"/>
      <c r="AH677" s="26"/>
      <c r="AI677" s="64"/>
    </row>
    <row r="678" spans="1:35" s="6" customFormat="1" ht="15.75" customHeight="1" x14ac:dyDescent="0.25">
      <c r="A678" s="8"/>
      <c r="B678" s="44"/>
      <c r="E678" s="31"/>
      <c r="F678" s="31"/>
      <c r="G678" s="26"/>
      <c r="H678" s="82"/>
      <c r="I678" s="31"/>
      <c r="L678" s="60"/>
      <c r="M678" s="40"/>
      <c r="N678" s="7"/>
      <c r="W678" s="26"/>
      <c r="AF678" s="26"/>
      <c r="AG678" s="26"/>
      <c r="AH678" s="26"/>
      <c r="AI678" s="64"/>
    </row>
    <row r="679" spans="1:35" s="6" customFormat="1" ht="15.75" customHeight="1" x14ac:dyDescent="0.25">
      <c r="A679" s="8"/>
      <c r="B679" s="44"/>
      <c r="E679" s="31"/>
      <c r="F679" s="31"/>
      <c r="G679" s="26"/>
      <c r="H679" s="82"/>
      <c r="I679" s="31"/>
      <c r="L679" s="60"/>
      <c r="M679" s="40"/>
      <c r="N679" s="7"/>
      <c r="W679" s="26"/>
      <c r="AF679" s="26"/>
      <c r="AG679" s="26"/>
      <c r="AH679" s="26"/>
      <c r="AI679" s="64"/>
    </row>
    <row r="680" spans="1:35" s="6" customFormat="1" ht="15.75" customHeight="1" x14ac:dyDescent="0.25">
      <c r="A680" s="8"/>
      <c r="B680" s="44"/>
      <c r="E680" s="31"/>
      <c r="F680" s="31"/>
      <c r="G680" s="26"/>
      <c r="H680" s="82"/>
      <c r="I680" s="31"/>
      <c r="L680" s="60"/>
      <c r="M680" s="40"/>
      <c r="N680" s="7"/>
      <c r="W680" s="26"/>
      <c r="AF680" s="26"/>
      <c r="AG680" s="26"/>
      <c r="AH680" s="26"/>
      <c r="AI680" s="64"/>
    </row>
    <row r="681" spans="1:35" s="6" customFormat="1" ht="15.75" customHeight="1" x14ac:dyDescent="0.25">
      <c r="A681" s="8"/>
      <c r="B681" s="44"/>
      <c r="E681" s="31"/>
      <c r="F681" s="31"/>
      <c r="G681" s="26"/>
      <c r="H681" s="82"/>
      <c r="I681" s="31"/>
      <c r="L681" s="60"/>
      <c r="M681" s="40"/>
      <c r="N681" s="7"/>
      <c r="W681" s="26"/>
      <c r="AF681" s="26"/>
      <c r="AG681" s="26"/>
      <c r="AH681" s="26"/>
      <c r="AI681" s="64"/>
    </row>
    <row r="682" spans="1:35" s="6" customFormat="1" ht="15.75" customHeight="1" x14ac:dyDescent="0.25">
      <c r="A682" s="8"/>
      <c r="B682" s="44"/>
      <c r="E682" s="31"/>
      <c r="F682" s="31"/>
      <c r="G682" s="26"/>
      <c r="H682" s="82"/>
      <c r="I682" s="31"/>
      <c r="L682" s="60"/>
      <c r="M682" s="40"/>
      <c r="N682" s="7"/>
      <c r="W682" s="26"/>
      <c r="AF682" s="26"/>
      <c r="AG682" s="26"/>
      <c r="AH682" s="26"/>
      <c r="AI682" s="64"/>
    </row>
    <row r="683" spans="1:35" s="6" customFormat="1" ht="15.75" customHeight="1" x14ac:dyDescent="0.25">
      <c r="A683" s="8"/>
      <c r="B683" s="44"/>
      <c r="E683" s="31"/>
      <c r="F683" s="31"/>
      <c r="G683" s="26"/>
      <c r="H683" s="82"/>
      <c r="I683" s="31"/>
      <c r="L683" s="60"/>
      <c r="M683" s="40"/>
      <c r="N683" s="7"/>
      <c r="W683" s="26"/>
      <c r="AF683" s="26"/>
      <c r="AG683" s="26"/>
      <c r="AH683" s="26"/>
      <c r="AI683" s="64"/>
    </row>
    <row r="684" spans="1:35" s="6" customFormat="1" ht="15.75" customHeight="1" x14ac:dyDescent="0.25">
      <c r="A684" s="8"/>
      <c r="B684" s="44"/>
      <c r="E684" s="31"/>
      <c r="F684" s="31"/>
      <c r="G684" s="26"/>
      <c r="H684" s="82"/>
      <c r="I684" s="31"/>
      <c r="L684" s="60"/>
      <c r="M684" s="40"/>
      <c r="N684" s="7"/>
      <c r="W684" s="26"/>
      <c r="AF684" s="26"/>
      <c r="AG684" s="26"/>
      <c r="AH684" s="26"/>
      <c r="AI684" s="64"/>
    </row>
    <row r="685" spans="1:35" s="6" customFormat="1" ht="15.75" customHeight="1" x14ac:dyDescent="0.25">
      <c r="A685" s="8"/>
      <c r="B685" s="44"/>
      <c r="E685" s="31"/>
      <c r="F685" s="31"/>
      <c r="G685" s="26"/>
      <c r="H685" s="82"/>
      <c r="I685" s="31"/>
      <c r="L685" s="60"/>
      <c r="M685" s="40"/>
      <c r="N685" s="7"/>
      <c r="W685" s="26"/>
      <c r="AF685" s="26"/>
      <c r="AG685" s="26"/>
      <c r="AH685" s="26"/>
      <c r="AI685" s="64"/>
    </row>
    <row r="686" spans="1:35" s="6" customFormat="1" ht="15.75" customHeight="1" x14ac:dyDescent="0.25">
      <c r="A686" s="8"/>
      <c r="B686" s="44"/>
      <c r="E686" s="31"/>
      <c r="F686" s="31"/>
      <c r="G686" s="26"/>
      <c r="H686" s="82"/>
      <c r="I686" s="31"/>
      <c r="L686" s="60"/>
      <c r="M686" s="40"/>
      <c r="N686" s="7"/>
      <c r="W686" s="26"/>
      <c r="AF686" s="26"/>
      <c r="AG686" s="26"/>
      <c r="AH686" s="26"/>
      <c r="AI686" s="64"/>
    </row>
    <row r="687" spans="1:35" s="6" customFormat="1" ht="15.75" customHeight="1" x14ac:dyDescent="0.25">
      <c r="A687" s="8"/>
      <c r="B687" s="44"/>
      <c r="E687" s="31"/>
      <c r="F687" s="31"/>
      <c r="G687" s="26"/>
      <c r="H687" s="82"/>
      <c r="I687" s="31"/>
      <c r="L687" s="60"/>
      <c r="M687" s="40"/>
      <c r="N687" s="7"/>
      <c r="W687" s="26"/>
      <c r="AF687" s="26"/>
      <c r="AG687" s="26"/>
      <c r="AH687" s="26"/>
      <c r="AI687" s="64"/>
    </row>
    <row r="688" spans="1:35" s="6" customFormat="1" ht="15.75" customHeight="1" x14ac:dyDescent="0.25">
      <c r="A688" s="8"/>
      <c r="B688" s="44"/>
      <c r="E688" s="31"/>
      <c r="F688" s="31"/>
      <c r="G688" s="26"/>
      <c r="H688" s="82"/>
      <c r="I688" s="31"/>
      <c r="L688" s="60"/>
      <c r="M688" s="40"/>
      <c r="N688" s="7"/>
      <c r="W688" s="26"/>
      <c r="AF688" s="26"/>
      <c r="AG688" s="26"/>
      <c r="AH688" s="26"/>
      <c r="AI688" s="64"/>
    </row>
    <row r="689" spans="1:35" s="6" customFormat="1" ht="15.75" customHeight="1" x14ac:dyDescent="0.25">
      <c r="A689" s="8"/>
      <c r="B689" s="44"/>
      <c r="E689" s="31"/>
      <c r="F689" s="31"/>
      <c r="G689" s="26"/>
      <c r="H689" s="82"/>
      <c r="I689" s="31"/>
      <c r="L689" s="60"/>
      <c r="M689" s="40"/>
      <c r="N689" s="7"/>
      <c r="W689" s="26"/>
      <c r="AF689" s="26"/>
      <c r="AG689" s="26"/>
      <c r="AH689" s="26"/>
      <c r="AI689" s="64"/>
    </row>
    <row r="690" spans="1:35" s="6" customFormat="1" ht="15.75" customHeight="1" x14ac:dyDescent="0.25">
      <c r="A690" s="8"/>
      <c r="B690" s="44"/>
      <c r="E690" s="31"/>
      <c r="F690" s="31"/>
      <c r="G690" s="26"/>
      <c r="H690" s="82"/>
      <c r="I690" s="31"/>
      <c r="L690" s="60"/>
      <c r="M690" s="40"/>
      <c r="N690" s="7"/>
      <c r="W690" s="26"/>
      <c r="AF690" s="26"/>
      <c r="AG690" s="26"/>
      <c r="AH690" s="26"/>
      <c r="AI690" s="64"/>
    </row>
    <row r="691" spans="1:35" s="6" customFormat="1" ht="15.75" customHeight="1" x14ac:dyDescent="0.25">
      <c r="A691" s="8"/>
      <c r="B691" s="44"/>
      <c r="E691" s="31"/>
      <c r="F691" s="31"/>
      <c r="G691" s="26"/>
      <c r="H691" s="82"/>
      <c r="I691" s="31"/>
      <c r="L691" s="60"/>
      <c r="M691" s="40"/>
      <c r="N691" s="7"/>
      <c r="W691" s="26"/>
      <c r="AF691" s="26"/>
      <c r="AG691" s="26"/>
      <c r="AH691" s="26"/>
      <c r="AI691" s="64"/>
    </row>
    <row r="692" spans="1:35" s="6" customFormat="1" ht="15.75" customHeight="1" x14ac:dyDescent="0.25">
      <c r="A692" s="8"/>
      <c r="B692" s="44"/>
      <c r="E692" s="31"/>
      <c r="F692" s="31"/>
      <c r="G692" s="26"/>
      <c r="H692" s="82"/>
      <c r="I692" s="31"/>
      <c r="L692" s="60"/>
      <c r="M692" s="40"/>
      <c r="N692" s="7"/>
      <c r="W692" s="26"/>
      <c r="AF692" s="26"/>
      <c r="AG692" s="26"/>
      <c r="AH692" s="26"/>
      <c r="AI692" s="64"/>
    </row>
    <row r="693" spans="1:35" s="6" customFormat="1" ht="15.75" customHeight="1" x14ac:dyDescent="0.25">
      <c r="A693" s="8"/>
      <c r="B693" s="44"/>
      <c r="E693" s="31"/>
      <c r="F693" s="31"/>
      <c r="G693" s="26"/>
      <c r="H693" s="82"/>
      <c r="I693" s="31"/>
      <c r="L693" s="60"/>
      <c r="M693" s="40"/>
      <c r="N693" s="7"/>
      <c r="W693" s="26"/>
      <c r="AF693" s="26"/>
      <c r="AG693" s="26"/>
      <c r="AH693" s="26"/>
      <c r="AI693" s="64"/>
    </row>
    <row r="694" spans="1:35" s="6" customFormat="1" ht="15.75" customHeight="1" x14ac:dyDescent="0.25">
      <c r="A694" s="8"/>
      <c r="B694" s="44"/>
      <c r="E694" s="31"/>
      <c r="F694" s="31"/>
      <c r="G694" s="26"/>
      <c r="H694" s="82"/>
      <c r="I694" s="31"/>
      <c r="L694" s="60"/>
      <c r="M694" s="40"/>
      <c r="N694" s="7"/>
      <c r="W694" s="26"/>
      <c r="AF694" s="26"/>
      <c r="AG694" s="26"/>
      <c r="AH694" s="26"/>
      <c r="AI694" s="64"/>
    </row>
    <row r="695" spans="1:35" s="6" customFormat="1" ht="15.75" customHeight="1" x14ac:dyDescent="0.25">
      <c r="A695" s="8"/>
      <c r="B695" s="44"/>
      <c r="E695" s="31"/>
      <c r="F695" s="31"/>
      <c r="G695" s="26"/>
      <c r="H695" s="82"/>
      <c r="I695" s="31"/>
      <c r="L695" s="60"/>
      <c r="M695" s="40"/>
      <c r="N695" s="7"/>
      <c r="W695" s="26"/>
      <c r="AF695" s="26"/>
      <c r="AG695" s="26"/>
      <c r="AH695" s="26"/>
      <c r="AI695" s="64"/>
    </row>
    <row r="696" spans="1:35" s="6" customFormat="1" ht="15.75" customHeight="1" x14ac:dyDescent="0.25">
      <c r="A696" s="8"/>
      <c r="B696" s="44"/>
      <c r="E696" s="31"/>
      <c r="F696" s="31"/>
      <c r="G696" s="26"/>
      <c r="H696" s="82"/>
      <c r="I696" s="31"/>
      <c r="L696" s="60"/>
      <c r="M696" s="40"/>
      <c r="N696" s="7"/>
      <c r="W696" s="26"/>
      <c r="AF696" s="26"/>
      <c r="AG696" s="26"/>
      <c r="AH696" s="26"/>
      <c r="AI696" s="64"/>
    </row>
    <row r="697" spans="1:35" s="6" customFormat="1" ht="15.75" customHeight="1" x14ac:dyDescent="0.25">
      <c r="A697" s="8"/>
      <c r="B697" s="44"/>
      <c r="E697" s="31"/>
      <c r="F697" s="31"/>
      <c r="G697" s="26"/>
      <c r="H697" s="82"/>
      <c r="I697" s="31"/>
      <c r="L697" s="60"/>
      <c r="M697" s="40"/>
      <c r="N697" s="7"/>
      <c r="W697" s="26"/>
      <c r="AF697" s="26"/>
      <c r="AG697" s="26"/>
      <c r="AH697" s="26"/>
      <c r="AI697" s="64"/>
    </row>
    <row r="698" spans="1:35" s="6" customFormat="1" ht="15.75" customHeight="1" x14ac:dyDescent="0.25">
      <c r="A698" s="8"/>
      <c r="B698" s="44"/>
      <c r="E698" s="31"/>
      <c r="F698" s="31"/>
      <c r="G698" s="26"/>
      <c r="H698" s="82"/>
      <c r="I698" s="31"/>
      <c r="L698" s="60"/>
      <c r="M698" s="40"/>
      <c r="N698" s="7"/>
      <c r="W698" s="26"/>
      <c r="AF698" s="26"/>
      <c r="AG698" s="26"/>
      <c r="AH698" s="26"/>
      <c r="AI698" s="64"/>
    </row>
    <row r="699" spans="1:35" s="6" customFormat="1" ht="15.75" customHeight="1" x14ac:dyDescent="0.25">
      <c r="A699" s="8"/>
      <c r="B699" s="44"/>
      <c r="E699" s="31"/>
      <c r="F699" s="31"/>
      <c r="G699" s="26"/>
      <c r="H699" s="82"/>
      <c r="I699" s="31"/>
      <c r="L699" s="60"/>
      <c r="M699" s="40"/>
      <c r="N699" s="7"/>
      <c r="W699" s="26"/>
      <c r="AF699" s="26"/>
      <c r="AG699" s="26"/>
      <c r="AH699" s="26"/>
      <c r="AI699" s="64"/>
    </row>
    <row r="700" spans="1:35" s="6" customFormat="1" ht="15.75" customHeight="1" x14ac:dyDescent="0.25">
      <c r="A700" s="8"/>
      <c r="B700" s="44"/>
      <c r="E700" s="31"/>
      <c r="F700" s="31"/>
      <c r="G700" s="26"/>
      <c r="H700" s="82"/>
      <c r="I700" s="31"/>
      <c r="L700" s="60"/>
      <c r="M700" s="40"/>
      <c r="N700" s="7"/>
      <c r="W700" s="26"/>
      <c r="AF700" s="26"/>
      <c r="AG700" s="26"/>
      <c r="AH700" s="26"/>
      <c r="AI700" s="64"/>
    </row>
    <row r="701" spans="1:35" s="6" customFormat="1" ht="15.75" customHeight="1" x14ac:dyDescent="0.25">
      <c r="A701" s="8"/>
      <c r="B701" s="44"/>
      <c r="E701" s="31"/>
      <c r="F701" s="31"/>
      <c r="G701" s="26"/>
      <c r="H701" s="82"/>
      <c r="I701" s="31"/>
      <c r="L701" s="60"/>
      <c r="M701" s="40"/>
      <c r="N701" s="7"/>
      <c r="W701" s="26"/>
      <c r="AF701" s="26"/>
      <c r="AG701" s="26"/>
      <c r="AH701" s="26"/>
      <c r="AI701" s="64"/>
    </row>
    <row r="702" spans="1:35" s="6" customFormat="1" ht="15.75" customHeight="1" x14ac:dyDescent="0.25">
      <c r="A702" s="8"/>
      <c r="B702" s="44"/>
      <c r="E702" s="31"/>
      <c r="F702" s="31"/>
      <c r="G702" s="26"/>
      <c r="H702" s="82"/>
      <c r="I702" s="31"/>
      <c r="L702" s="60"/>
      <c r="M702" s="40"/>
      <c r="N702" s="7"/>
      <c r="W702" s="26"/>
      <c r="AF702" s="26"/>
      <c r="AG702" s="26"/>
      <c r="AH702" s="26"/>
      <c r="AI702" s="64"/>
    </row>
    <row r="703" spans="1:35" s="6" customFormat="1" ht="15.75" customHeight="1" x14ac:dyDescent="0.25">
      <c r="A703" s="8"/>
      <c r="B703" s="44"/>
      <c r="E703" s="31"/>
      <c r="F703" s="31"/>
      <c r="G703" s="26"/>
      <c r="H703" s="82"/>
      <c r="I703" s="31"/>
      <c r="L703" s="60"/>
      <c r="M703" s="40"/>
      <c r="N703" s="7"/>
      <c r="W703" s="26"/>
      <c r="AF703" s="26"/>
      <c r="AG703" s="26"/>
      <c r="AH703" s="26"/>
      <c r="AI703" s="64"/>
    </row>
    <row r="704" spans="1:35" s="6" customFormat="1" ht="15.75" customHeight="1" x14ac:dyDescent="0.25">
      <c r="A704" s="8"/>
      <c r="B704" s="44"/>
      <c r="E704" s="31"/>
      <c r="F704" s="31"/>
      <c r="G704" s="26"/>
      <c r="H704" s="82"/>
      <c r="I704" s="31"/>
      <c r="L704" s="60"/>
      <c r="M704" s="40"/>
      <c r="N704" s="7"/>
      <c r="W704" s="26"/>
      <c r="AF704" s="26"/>
      <c r="AG704" s="26"/>
      <c r="AH704" s="26"/>
      <c r="AI704" s="64"/>
    </row>
    <row r="705" spans="1:35" s="6" customFormat="1" ht="15.75" customHeight="1" x14ac:dyDescent="0.25">
      <c r="A705" s="8"/>
      <c r="B705" s="44"/>
      <c r="E705" s="31"/>
      <c r="F705" s="31"/>
      <c r="G705" s="26"/>
      <c r="H705" s="82"/>
      <c r="I705" s="31"/>
      <c r="L705" s="60"/>
      <c r="M705" s="40"/>
      <c r="N705" s="7"/>
      <c r="W705" s="26"/>
      <c r="AF705" s="26"/>
      <c r="AG705" s="26"/>
      <c r="AH705" s="26"/>
      <c r="AI705" s="64"/>
    </row>
    <row r="706" spans="1:35" s="6" customFormat="1" ht="15.75" customHeight="1" x14ac:dyDescent="0.25">
      <c r="A706" s="8"/>
      <c r="B706" s="44"/>
      <c r="E706" s="31"/>
      <c r="F706" s="31"/>
      <c r="G706" s="26"/>
      <c r="H706" s="82"/>
      <c r="I706" s="31"/>
      <c r="L706" s="60"/>
      <c r="M706" s="40"/>
      <c r="N706" s="7"/>
      <c r="W706" s="26"/>
      <c r="AF706" s="26"/>
      <c r="AG706" s="26"/>
      <c r="AH706" s="26"/>
      <c r="AI706" s="64"/>
    </row>
    <row r="707" spans="1:35" s="6" customFormat="1" ht="15.75" customHeight="1" x14ac:dyDescent="0.25">
      <c r="A707" s="8"/>
      <c r="B707" s="44"/>
      <c r="E707" s="31"/>
      <c r="F707" s="31"/>
      <c r="G707" s="26"/>
      <c r="H707" s="82"/>
      <c r="I707" s="31"/>
      <c r="L707" s="60"/>
      <c r="M707" s="40"/>
      <c r="N707" s="7"/>
      <c r="W707" s="26"/>
      <c r="AF707" s="26"/>
      <c r="AG707" s="26"/>
      <c r="AH707" s="26"/>
      <c r="AI707" s="64"/>
    </row>
    <row r="708" spans="1:35" s="6" customFormat="1" ht="15.75" customHeight="1" x14ac:dyDescent="0.25">
      <c r="A708" s="8"/>
      <c r="B708" s="44"/>
      <c r="E708" s="31"/>
      <c r="F708" s="31"/>
      <c r="G708" s="26"/>
      <c r="H708" s="82"/>
      <c r="I708" s="31"/>
      <c r="L708" s="60"/>
      <c r="M708" s="40"/>
      <c r="N708" s="7"/>
      <c r="W708" s="26"/>
      <c r="AF708" s="26"/>
      <c r="AG708" s="26"/>
      <c r="AH708" s="26"/>
      <c r="AI708" s="64"/>
    </row>
    <row r="709" spans="1:35" s="6" customFormat="1" ht="15.75" customHeight="1" x14ac:dyDescent="0.25">
      <c r="A709" s="8"/>
      <c r="B709" s="44"/>
      <c r="E709" s="31"/>
      <c r="F709" s="31"/>
      <c r="G709" s="26"/>
      <c r="H709" s="82"/>
      <c r="I709" s="31"/>
      <c r="L709" s="60"/>
      <c r="M709" s="40"/>
      <c r="N709" s="7"/>
      <c r="W709" s="26"/>
      <c r="AF709" s="26"/>
      <c r="AG709" s="26"/>
      <c r="AH709" s="26"/>
      <c r="AI709" s="64"/>
    </row>
    <row r="710" spans="1:35" s="6" customFormat="1" ht="15.75" customHeight="1" x14ac:dyDescent="0.25">
      <c r="A710" s="8"/>
      <c r="B710" s="44"/>
      <c r="E710" s="31"/>
      <c r="F710" s="31"/>
      <c r="G710" s="26"/>
      <c r="H710" s="82"/>
      <c r="I710" s="31"/>
      <c r="L710" s="60"/>
      <c r="M710" s="40"/>
      <c r="N710" s="7"/>
      <c r="W710" s="26"/>
      <c r="AF710" s="26"/>
      <c r="AG710" s="26"/>
      <c r="AH710" s="26"/>
      <c r="AI710" s="64"/>
    </row>
    <row r="711" spans="1:35" s="6" customFormat="1" ht="15.75" customHeight="1" x14ac:dyDescent="0.25">
      <c r="A711" s="8"/>
      <c r="B711" s="44"/>
      <c r="E711" s="31"/>
      <c r="F711" s="31"/>
      <c r="G711" s="26"/>
      <c r="H711" s="82"/>
      <c r="I711" s="31"/>
      <c r="L711" s="60"/>
      <c r="M711" s="40"/>
      <c r="N711" s="7"/>
      <c r="W711" s="26"/>
      <c r="AF711" s="26"/>
      <c r="AG711" s="26"/>
      <c r="AH711" s="26"/>
      <c r="AI711" s="64"/>
    </row>
    <row r="712" spans="1:35" s="6" customFormat="1" ht="15.75" customHeight="1" x14ac:dyDescent="0.25">
      <c r="A712" s="8"/>
      <c r="B712" s="44"/>
      <c r="E712" s="31"/>
      <c r="F712" s="31"/>
      <c r="G712" s="26"/>
      <c r="H712" s="82"/>
      <c r="I712" s="31"/>
      <c r="L712" s="60"/>
      <c r="M712" s="40"/>
      <c r="N712" s="7"/>
      <c r="W712" s="26"/>
      <c r="AF712" s="26"/>
      <c r="AG712" s="26"/>
      <c r="AH712" s="26"/>
      <c r="AI712" s="64"/>
    </row>
    <row r="713" spans="1:35" s="6" customFormat="1" ht="15.75" customHeight="1" x14ac:dyDescent="0.25">
      <c r="A713" s="8"/>
      <c r="B713" s="44"/>
      <c r="E713" s="31"/>
      <c r="F713" s="31"/>
      <c r="G713" s="26"/>
      <c r="H713" s="82"/>
      <c r="I713" s="31"/>
      <c r="L713" s="60"/>
      <c r="M713" s="40"/>
      <c r="N713" s="7"/>
      <c r="W713" s="26"/>
      <c r="AF713" s="26"/>
      <c r="AG713" s="26"/>
      <c r="AH713" s="26"/>
      <c r="AI713" s="64"/>
    </row>
    <row r="714" spans="1:35" s="6" customFormat="1" ht="15.75" customHeight="1" x14ac:dyDescent="0.25">
      <c r="A714" s="8"/>
      <c r="B714" s="44"/>
      <c r="E714" s="31"/>
      <c r="F714" s="31"/>
      <c r="G714" s="26"/>
      <c r="H714" s="82"/>
      <c r="I714" s="31"/>
      <c r="L714" s="60"/>
      <c r="M714" s="40"/>
      <c r="N714" s="7"/>
      <c r="W714" s="26"/>
      <c r="AF714" s="26"/>
      <c r="AG714" s="26"/>
      <c r="AH714" s="26"/>
      <c r="AI714" s="64"/>
    </row>
    <row r="715" spans="1:35" s="6" customFormat="1" ht="15.75" customHeight="1" x14ac:dyDescent="0.25">
      <c r="A715" s="8"/>
      <c r="B715" s="44"/>
      <c r="E715" s="31"/>
      <c r="F715" s="31"/>
      <c r="G715" s="26"/>
      <c r="H715" s="82"/>
      <c r="I715" s="31"/>
      <c r="L715" s="60"/>
      <c r="M715" s="40"/>
      <c r="N715" s="7"/>
      <c r="W715" s="26"/>
      <c r="AF715" s="26"/>
      <c r="AG715" s="26"/>
      <c r="AH715" s="26"/>
      <c r="AI715" s="64"/>
    </row>
    <row r="716" spans="1:35" s="6" customFormat="1" ht="15.75" customHeight="1" x14ac:dyDescent="0.25">
      <c r="A716" s="8"/>
      <c r="B716" s="44"/>
      <c r="E716" s="31"/>
      <c r="F716" s="31"/>
      <c r="G716" s="26"/>
      <c r="H716" s="82"/>
      <c r="I716" s="31"/>
      <c r="L716" s="60"/>
      <c r="M716" s="40"/>
      <c r="N716" s="7"/>
      <c r="W716" s="26"/>
      <c r="AF716" s="26"/>
      <c r="AG716" s="26"/>
      <c r="AH716" s="26"/>
      <c r="AI716" s="64"/>
    </row>
    <row r="717" spans="1:35" s="6" customFormat="1" ht="15.75" customHeight="1" x14ac:dyDescent="0.25">
      <c r="A717" s="8"/>
      <c r="B717" s="44"/>
      <c r="E717" s="31"/>
      <c r="F717" s="31"/>
      <c r="G717" s="26"/>
      <c r="H717" s="82"/>
      <c r="I717" s="31"/>
      <c r="L717" s="60"/>
      <c r="M717" s="40"/>
      <c r="N717" s="7"/>
      <c r="W717" s="26"/>
      <c r="AF717" s="26"/>
      <c r="AG717" s="26"/>
      <c r="AH717" s="26"/>
      <c r="AI717" s="64"/>
    </row>
    <row r="718" spans="1:35" s="6" customFormat="1" ht="15.75" customHeight="1" x14ac:dyDescent="0.25">
      <c r="A718" s="8"/>
      <c r="B718" s="44"/>
      <c r="E718" s="31"/>
      <c r="F718" s="31"/>
      <c r="G718" s="26"/>
      <c r="H718" s="82"/>
      <c r="I718" s="31"/>
      <c r="L718" s="60"/>
      <c r="M718" s="40"/>
      <c r="N718" s="7"/>
      <c r="W718" s="26"/>
      <c r="AF718" s="26"/>
      <c r="AG718" s="26"/>
      <c r="AH718" s="26"/>
      <c r="AI718" s="64"/>
    </row>
    <row r="719" spans="1:35" s="6" customFormat="1" ht="15.75" customHeight="1" x14ac:dyDescent="0.25">
      <c r="A719" s="8"/>
      <c r="B719" s="44"/>
      <c r="E719" s="31"/>
      <c r="F719" s="31"/>
      <c r="G719" s="26"/>
      <c r="H719" s="82"/>
      <c r="I719" s="31"/>
      <c r="L719" s="60"/>
      <c r="M719" s="40"/>
      <c r="N719" s="7"/>
      <c r="W719" s="26"/>
      <c r="AF719" s="26"/>
      <c r="AG719" s="26"/>
      <c r="AH719" s="26"/>
      <c r="AI719" s="64"/>
    </row>
    <row r="720" spans="1:35" s="6" customFormat="1" ht="15.75" customHeight="1" x14ac:dyDescent="0.25">
      <c r="A720" s="8"/>
      <c r="B720" s="44"/>
      <c r="E720" s="31"/>
      <c r="F720" s="31"/>
      <c r="G720" s="26"/>
      <c r="H720" s="82"/>
      <c r="I720" s="31"/>
      <c r="L720" s="60"/>
      <c r="M720" s="40"/>
      <c r="N720" s="7"/>
      <c r="W720" s="26"/>
      <c r="AF720" s="26"/>
      <c r="AG720" s="26"/>
      <c r="AH720" s="26"/>
      <c r="AI720" s="64"/>
    </row>
    <row r="721" spans="1:35" s="6" customFormat="1" ht="15.75" customHeight="1" x14ac:dyDescent="0.25">
      <c r="A721" s="8"/>
      <c r="B721" s="44"/>
      <c r="E721" s="31"/>
      <c r="F721" s="31"/>
      <c r="G721" s="26"/>
      <c r="H721" s="82"/>
      <c r="I721" s="31"/>
      <c r="L721" s="60"/>
      <c r="M721" s="40"/>
      <c r="N721" s="7"/>
      <c r="W721" s="26"/>
      <c r="AF721" s="26"/>
      <c r="AG721" s="26"/>
      <c r="AH721" s="26"/>
      <c r="AI721" s="64"/>
    </row>
    <row r="722" spans="1:35" s="6" customFormat="1" ht="15.75" customHeight="1" x14ac:dyDescent="0.25">
      <c r="A722" s="8"/>
      <c r="B722" s="44"/>
      <c r="E722" s="31"/>
      <c r="F722" s="31"/>
      <c r="G722" s="26"/>
      <c r="H722" s="82"/>
      <c r="I722" s="31"/>
      <c r="L722" s="60"/>
      <c r="M722" s="40"/>
      <c r="N722" s="7"/>
      <c r="W722" s="26"/>
      <c r="AF722" s="26"/>
      <c r="AG722" s="26"/>
      <c r="AH722" s="26"/>
      <c r="AI722" s="64"/>
    </row>
    <row r="723" spans="1:35" s="6" customFormat="1" ht="15.75" customHeight="1" x14ac:dyDescent="0.25">
      <c r="A723" s="8"/>
      <c r="B723" s="44"/>
      <c r="E723" s="31"/>
      <c r="F723" s="31"/>
      <c r="G723" s="26"/>
      <c r="H723" s="82"/>
      <c r="I723" s="31"/>
      <c r="L723" s="60"/>
      <c r="M723" s="40"/>
      <c r="N723" s="7"/>
      <c r="W723" s="26"/>
      <c r="AF723" s="26"/>
      <c r="AG723" s="26"/>
      <c r="AH723" s="26"/>
      <c r="AI723" s="64"/>
    </row>
    <row r="724" spans="1:35" s="6" customFormat="1" ht="15.75" customHeight="1" x14ac:dyDescent="0.25">
      <c r="A724" s="8"/>
      <c r="B724" s="44"/>
      <c r="E724" s="31"/>
      <c r="F724" s="31"/>
      <c r="G724" s="26"/>
      <c r="H724" s="82"/>
      <c r="I724" s="31"/>
      <c r="L724" s="60"/>
      <c r="M724" s="40"/>
      <c r="N724" s="7"/>
      <c r="W724" s="26"/>
      <c r="AF724" s="26"/>
      <c r="AG724" s="26"/>
      <c r="AH724" s="26"/>
      <c r="AI724" s="64"/>
    </row>
    <row r="725" spans="1:35" s="6" customFormat="1" ht="15.75" customHeight="1" x14ac:dyDescent="0.25">
      <c r="A725" s="8"/>
      <c r="B725" s="44"/>
      <c r="E725" s="31"/>
      <c r="F725" s="31"/>
      <c r="G725" s="26"/>
      <c r="H725" s="82"/>
      <c r="I725" s="31"/>
      <c r="L725" s="60"/>
      <c r="M725" s="40"/>
      <c r="N725" s="7"/>
      <c r="W725" s="26"/>
      <c r="AF725" s="26"/>
      <c r="AG725" s="26"/>
      <c r="AH725" s="26"/>
      <c r="AI725" s="64"/>
    </row>
    <row r="726" spans="1:35" s="6" customFormat="1" ht="15.75" customHeight="1" x14ac:dyDescent="0.25">
      <c r="A726" s="8"/>
      <c r="B726" s="44"/>
      <c r="E726" s="31"/>
      <c r="F726" s="31"/>
      <c r="G726" s="26"/>
      <c r="H726" s="82"/>
      <c r="I726" s="31"/>
      <c r="L726" s="60"/>
      <c r="M726" s="40"/>
      <c r="N726" s="7"/>
      <c r="W726" s="26"/>
      <c r="AF726" s="26"/>
      <c r="AG726" s="26"/>
      <c r="AH726" s="26"/>
      <c r="AI726" s="64"/>
    </row>
    <row r="727" spans="1:35" s="6" customFormat="1" ht="15.75" customHeight="1" x14ac:dyDescent="0.25">
      <c r="A727" s="8"/>
      <c r="B727" s="44"/>
      <c r="E727" s="31"/>
      <c r="F727" s="31"/>
      <c r="G727" s="26"/>
      <c r="H727" s="82"/>
      <c r="I727" s="31"/>
      <c r="L727" s="60"/>
      <c r="M727" s="40"/>
      <c r="N727" s="7"/>
      <c r="W727" s="26"/>
      <c r="AF727" s="26"/>
      <c r="AG727" s="26"/>
      <c r="AH727" s="26"/>
      <c r="AI727" s="64"/>
    </row>
    <row r="728" spans="1:35" s="6" customFormat="1" ht="15.75" customHeight="1" x14ac:dyDescent="0.25">
      <c r="A728" s="8"/>
      <c r="B728" s="44"/>
      <c r="E728" s="31"/>
      <c r="F728" s="31"/>
      <c r="G728" s="26"/>
      <c r="H728" s="82"/>
      <c r="I728" s="31"/>
      <c r="L728" s="60"/>
      <c r="M728" s="40"/>
      <c r="N728" s="7"/>
      <c r="W728" s="26"/>
      <c r="AF728" s="26"/>
      <c r="AG728" s="26"/>
      <c r="AH728" s="26"/>
      <c r="AI728" s="64"/>
    </row>
    <row r="729" spans="1:35" s="6" customFormat="1" ht="15.75" customHeight="1" x14ac:dyDescent="0.25">
      <c r="A729" s="8"/>
      <c r="B729" s="44"/>
      <c r="E729" s="31"/>
      <c r="F729" s="31"/>
      <c r="G729" s="26"/>
      <c r="H729" s="82"/>
      <c r="I729" s="31"/>
      <c r="L729" s="60"/>
      <c r="M729" s="40"/>
      <c r="N729" s="7"/>
      <c r="W729" s="26"/>
      <c r="AF729" s="26"/>
      <c r="AG729" s="26"/>
      <c r="AH729" s="26"/>
      <c r="AI729" s="64"/>
    </row>
    <row r="730" spans="1:35" s="6" customFormat="1" ht="15.75" customHeight="1" x14ac:dyDescent="0.25">
      <c r="A730" s="8"/>
      <c r="B730" s="44"/>
      <c r="E730" s="31"/>
      <c r="F730" s="31"/>
      <c r="G730" s="26"/>
      <c r="H730" s="82"/>
      <c r="I730" s="31"/>
      <c r="L730" s="60"/>
      <c r="M730" s="40"/>
      <c r="N730" s="7"/>
      <c r="W730" s="26"/>
      <c r="AF730" s="26"/>
      <c r="AG730" s="26"/>
      <c r="AH730" s="26"/>
      <c r="AI730" s="64"/>
    </row>
    <row r="731" spans="1:35" s="6" customFormat="1" ht="15.75" customHeight="1" x14ac:dyDescent="0.25">
      <c r="A731" s="8"/>
      <c r="B731" s="44"/>
      <c r="E731" s="31"/>
      <c r="F731" s="31"/>
      <c r="G731" s="26"/>
      <c r="H731" s="82"/>
      <c r="I731" s="31"/>
      <c r="L731" s="60"/>
      <c r="M731" s="40"/>
      <c r="N731" s="7"/>
      <c r="W731" s="26"/>
      <c r="AF731" s="26"/>
      <c r="AG731" s="26"/>
      <c r="AH731" s="26"/>
      <c r="AI731" s="64"/>
    </row>
    <row r="732" spans="1:35" s="6" customFormat="1" ht="15.75" customHeight="1" x14ac:dyDescent="0.25">
      <c r="A732" s="8"/>
      <c r="B732" s="44"/>
      <c r="E732" s="31"/>
      <c r="F732" s="31"/>
      <c r="G732" s="26"/>
      <c r="H732" s="82"/>
      <c r="I732" s="31"/>
      <c r="L732" s="60"/>
      <c r="M732" s="40"/>
      <c r="N732" s="7"/>
      <c r="W732" s="26"/>
      <c r="AF732" s="26"/>
      <c r="AG732" s="26"/>
      <c r="AH732" s="26"/>
      <c r="AI732" s="64"/>
    </row>
    <row r="733" spans="1:35" s="6" customFormat="1" ht="15.75" customHeight="1" x14ac:dyDescent="0.25">
      <c r="A733" s="8"/>
      <c r="B733" s="44"/>
      <c r="E733" s="31"/>
      <c r="F733" s="31"/>
      <c r="G733" s="26"/>
      <c r="H733" s="82"/>
      <c r="I733" s="31"/>
      <c r="L733" s="60"/>
      <c r="M733" s="40"/>
      <c r="N733" s="7"/>
      <c r="W733" s="26"/>
      <c r="AF733" s="26"/>
      <c r="AG733" s="26"/>
      <c r="AH733" s="26"/>
      <c r="AI733" s="64"/>
    </row>
    <row r="734" spans="1:35" s="6" customFormat="1" ht="15.75" customHeight="1" x14ac:dyDescent="0.25">
      <c r="A734" s="8"/>
      <c r="B734" s="44"/>
      <c r="E734" s="31"/>
      <c r="F734" s="31"/>
      <c r="G734" s="26"/>
      <c r="H734" s="82"/>
      <c r="I734" s="31"/>
      <c r="L734" s="60"/>
      <c r="M734" s="40"/>
      <c r="N734" s="7"/>
      <c r="W734" s="26"/>
      <c r="AF734" s="26"/>
      <c r="AG734" s="26"/>
      <c r="AH734" s="26"/>
      <c r="AI734" s="64"/>
    </row>
    <row r="735" spans="1:35" s="6" customFormat="1" ht="15.75" customHeight="1" x14ac:dyDescent="0.25">
      <c r="A735" s="8"/>
      <c r="B735" s="44"/>
      <c r="E735" s="31"/>
      <c r="F735" s="31"/>
      <c r="G735" s="26"/>
      <c r="H735" s="82"/>
      <c r="I735" s="31"/>
      <c r="L735" s="60"/>
      <c r="M735" s="40"/>
      <c r="N735" s="7"/>
      <c r="W735" s="26"/>
      <c r="AF735" s="26"/>
      <c r="AG735" s="26"/>
      <c r="AH735" s="26"/>
      <c r="AI735" s="64"/>
    </row>
    <row r="736" spans="1:35" s="6" customFormat="1" ht="15.75" customHeight="1" x14ac:dyDescent="0.25">
      <c r="A736" s="8"/>
      <c r="B736" s="44"/>
      <c r="E736" s="31"/>
      <c r="F736" s="31"/>
      <c r="G736" s="26"/>
      <c r="H736" s="82"/>
      <c r="I736" s="31"/>
      <c r="L736" s="60"/>
      <c r="M736" s="40"/>
      <c r="N736" s="7"/>
      <c r="W736" s="26"/>
      <c r="AF736" s="26"/>
      <c r="AG736" s="26"/>
      <c r="AH736" s="26"/>
      <c r="AI736" s="64"/>
    </row>
    <row r="737" spans="1:35" s="6" customFormat="1" ht="15.75" customHeight="1" x14ac:dyDescent="0.25">
      <c r="A737" s="8"/>
      <c r="B737" s="44"/>
      <c r="E737" s="31"/>
      <c r="F737" s="31"/>
      <c r="G737" s="26"/>
      <c r="H737" s="82"/>
      <c r="I737" s="31"/>
      <c r="L737" s="60"/>
      <c r="M737" s="40"/>
      <c r="N737" s="7"/>
      <c r="W737" s="26"/>
      <c r="AF737" s="26"/>
      <c r="AG737" s="26"/>
      <c r="AH737" s="26"/>
      <c r="AI737" s="64"/>
    </row>
    <row r="738" spans="1:35" s="6" customFormat="1" ht="15.75" customHeight="1" x14ac:dyDescent="0.25">
      <c r="A738" s="8"/>
      <c r="B738" s="44"/>
      <c r="E738" s="31"/>
      <c r="F738" s="31"/>
      <c r="G738" s="26"/>
      <c r="H738" s="82"/>
      <c r="I738" s="31"/>
      <c r="L738" s="60"/>
      <c r="M738" s="40"/>
      <c r="N738" s="7"/>
      <c r="W738" s="26"/>
      <c r="AF738" s="26"/>
      <c r="AG738" s="26"/>
      <c r="AH738" s="26"/>
      <c r="AI738" s="64"/>
    </row>
    <row r="739" spans="1:35" s="6" customFormat="1" ht="15.75" customHeight="1" x14ac:dyDescent="0.25">
      <c r="A739" s="8"/>
      <c r="B739" s="44"/>
      <c r="E739" s="31"/>
      <c r="F739" s="31"/>
      <c r="G739" s="26"/>
      <c r="H739" s="82"/>
      <c r="I739" s="31"/>
      <c r="L739" s="60"/>
      <c r="M739" s="40"/>
      <c r="N739" s="7"/>
      <c r="W739" s="26"/>
      <c r="AF739" s="26"/>
      <c r="AG739" s="26"/>
      <c r="AH739" s="26"/>
      <c r="AI739" s="64"/>
    </row>
    <row r="740" spans="1:35" s="6" customFormat="1" ht="15.75" customHeight="1" x14ac:dyDescent="0.25">
      <c r="A740" s="8"/>
      <c r="B740" s="44"/>
      <c r="E740" s="31"/>
      <c r="F740" s="31"/>
      <c r="G740" s="26"/>
      <c r="H740" s="82"/>
      <c r="I740" s="31"/>
      <c r="L740" s="60"/>
      <c r="M740" s="40"/>
      <c r="N740" s="7"/>
      <c r="W740" s="26"/>
      <c r="AF740" s="26"/>
      <c r="AG740" s="26"/>
      <c r="AH740" s="26"/>
      <c r="AI740" s="64"/>
    </row>
    <row r="741" spans="1:35" s="6" customFormat="1" ht="15.75" customHeight="1" x14ac:dyDescent="0.25">
      <c r="A741" s="8"/>
      <c r="B741" s="44"/>
      <c r="E741" s="31"/>
      <c r="F741" s="31"/>
      <c r="G741" s="26"/>
      <c r="H741" s="82"/>
      <c r="I741" s="31"/>
      <c r="L741" s="60"/>
      <c r="M741" s="40"/>
      <c r="N741" s="7"/>
      <c r="W741" s="26"/>
      <c r="AF741" s="26"/>
      <c r="AG741" s="26"/>
      <c r="AH741" s="26"/>
      <c r="AI741" s="64"/>
    </row>
    <row r="742" spans="1:35" s="6" customFormat="1" ht="15.75" customHeight="1" x14ac:dyDescent="0.25">
      <c r="A742" s="8"/>
      <c r="B742" s="44"/>
      <c r="E742" s="31"/>
      <c r="F742" s="31"/>
      <c r="G742" s="26"/>
      <c r="H742" s="82"/>
      <c r="I742" s="31"/>
      <c r="L742" s="60"/>
      <c r="M742" s="40"/>
      <c r="N742" s="7"/>
      <c r="W742" s="26"/>
      <c r="AF742" s="26"/>
      <c r="AG742" s="26"/>
      <c r="AH742" s="26"/>
      <c r="AI742" s="64"/>
    </row>
    <row r="743" spans="1:35" s="6" customFormat="1" ht="15.75" customHeight="1" x14ac:dyDescent="0.25">
      <c r="A743" s="8"/>
      <c r="B743" s="44"/>
      <c r="E743" s="31"/>
      <c r="F743" s="31"/>
      <c r="G743" s="26"/>
      <c r="H743" s="82"/>
      <c r="I743" s="31"/>
      <c r="L743" s="60"/>
      <c r="M743" s="40"/>
      <c r="N743" s="7"/>
      <c r="W743" s="26"/>
      <c r="AF743" s="26"/>
      <c r="AG743" s="26"/>
      <c r="AH743" s="26"/>
      <c r="AI743" s="64"/>
    </row>
    <row r="744" spans="1:35" s="6" customFormat="1" ht="15.75" customHeight="1" x14ac:dyDescent="0.25">
      <c r="A744" s="8"/>
      <c r="B744" s="44"/>
      <c r="E744" s="31"/>
      <c r="F744" s="31"/>
      <c r="G744" s="26"/>
      <c r="H744" s="82"/>
      <c r="I744" s="31"/>
      <c r="L744" s="60"/>
      <c r="M744" s="40"/>
      <c r="N744" s="7"/>
      <c r="W744" s="26"/>
      <c r="AF744" s="26"/>
      <c r="AG744" s="26"/>
      <c r="AH744" s="26"/>
      <c r="AI744" s="64"/>
    </row>
    <row r="745" spans="1:35" s="6" customFormat="1" ht="15.75" customHeight="1" x14ac:dyDescent="0.25">
      <c r="A745" s="8"/>
      <c r="B745" s="44"/>
      <c r="E745" s="31"/>
      <c r="F745" s="31"/>
      <c r="G745" s="26"/>
      <c r="H745" s="82"/>
      <c r="I745" s="31"/>
      <c r="L745" s="60"/>
      <c r="M745" s="40"/>
      <c r="N745" s="7"/>
      <c r="W745" s="26"/>
      <c r="AF745" s="26"/>
      <c r="AG745" s="26"/>
      <c r="AH745" s="26"/>
      <c r="AI745" s="64"/>
    </row>
    <row r="746" spans="1:35" s="6" customFormat="1" ht="15.75" customHeight="1" x14ac:dyDescent="0.25">
      <c r="A746" s="8"/>
      <c r="B746" s="44"/>
      <c r="E746" s="31"/>
      <c r="F746" s="31"/>
      <c r="G746" s="26"/>
      <c r="H746" s="82"/>
      <c r="I746" s="31"/>
      <c r="L746" s="60"/>
      <c r="M746" s="40"/>
      <c r="N746" s="7"/>
      <c r="W746" s="26"/>
      <c r="AF746" s="26"/>
      <c r="AG746" s="26"/>
      <c r="AH746" s="26"/>
      <c r="AI746" s="64"/>
    </row>
    <row r="747" spans="1:35" s="6" customFormat="1" ht="15.75" customHeight="1" x14ac:dyDescent="0.25">
      <c r="A747" s="8"/>
      <c r="B747" s="44"/>
      <c r="E747" s="31"/>
      <c r="F747" s="31"/>
      <c r="G747" s="26"/>
      <c r="H747" s="82"/>
      <c r="I747" s="31"/>
      <c r="L747" s="60"/>
      <c r="M747" s="40"/>
      <c r="N747" s="7"/>
      <c r="W747" s="26"/>
      <c r="AF747" s="26"/>
      <c r="AG747" s="26"/>
      <c r="AH747" s="26"/>
      <c r="AI747" s="64"/>
    </row>
    <row r="748" spans="1:35" s="6" customFormat="1" ht="15.75" customHeight="1" x14ac:dyDescent="0.25">
      <c r="A748" s="8"/>
      <c r="B748" s="44"/>
      <c r="E748" s="31"/>
      <c r="F748" s="31"/>
      <c r="G748" s="26"/>
      <c r="H748" s="82"/>
      <c r="I748" s="31"/>
      <c r="L748" s="60"/>
      <c r="M748" s="40"/>
      <c r="N748" s="7"/>
      <c r="W748" s="26"/>
      <c r="AF748" s="26"/>
      <c r="AG748" s="26"/>
      <c r="AH748" s="26"/>
      <c r="AI748" s="64"/>
    </row>
    <row r="749" spans="1:35" s="6" customFormat="1" ht="15.75" customHeight="1" x14ac:dyDescent="0.25">
      <c r="A749" s="8"/>
      <c r="B749" s="44"/>
      <c r="E749" s="31"/>
      <c r="F749" s="31"/>
      <c r="G749" s="26"/>
      <c r="H749" s="82"/>
      <c r="I749" s="31"/>
      <c r="L749" s="60"/>
      <c r="M749" s="40"/>
      <c r="N749" s="7"/>
      <c r="W749" s="26"/>
      <c r="AF749" s="26"/>
      <c r="AG749" s="26"/>
      <c r="AH749" s="26"/>
      <c r="AI749" s="64"/>
    </row>
    <row r="750" spans="1:35" s="6" customFormat="1" ht="15.75" customHeight="1" x14ac:dyDescent="0.25">
      <c r="A750" s="8"/>
      <c r="B750" s="44"/>
      <c r="E750" s="31"/>
      <c r="F750" s="31"/>
      <c r="G750" s="26"/>
      <c r="H750" s="82"/>
      <c r="I750" s="31"/>
      <c r="L750" s="60"/>
      <c r="M750" s="40"/>
      <c r="N750" s="7"/>
      <c r="W750" s="26"/>
      <c r="AF750" s="26"/>
      <c r="AG750" s="26"/>
      <c r="AH750" s="26"/>
      <c r="AI750" s="64"/>
    </row>
    <row r="751" spans="1:35" s="6" customFormat="1" ht="15.75" customHeight="1" x14ac:dyDescent="0.25">
      <c r="A751" s="8"/>
      <c r="B751" s="44"/>
      <c r="E751" s="31"/>
      <c r="F751" s="31"/>
      <c r="G751" s="26"/>
      <c r="H751" s="82"/>
      <c r="I751" s="31"/>
      <c r="L751" s="60"/>
      <c r="M751" s="40"/>
      <c r="N751" s="7"/>
      <c r="W751" s="26"/>
      <c r="AF751" s="26"/>
      <c r="AG751" s="26"/>
      <c r="AH751" s="26"/>
      <c r="AI751" s="64"/>
    </row>
    <row r="752" spans="1:35" s="6" customFormat="1" ht="15.75" customHeight="1" x14ac:dyDescent="0.25">
      <c r="A752" s="8"/>
      <c r="B752" s="44"/>
      <c r="E752" s="31"/>
      <c r="F752" s="31"/>
      <c r="G752" s="26"/>
      <c r="H752" s="82"/>
      <c r="I752" s="31"/>
      <c r="L752" s="60"/>
      <c r="M752" s="40"/>
      <c r="N752" s="7"/>
      <c r="W752" s="26"/>
      <c r="AF752" s="26"/>
      <c r="AG752" s="26"/>
      <c r="AH752" s="26"/>
      <c r="AI752" s="64"/>
    </row>
    <row r="753" spans="1:35" s="6" customFormat="1" ht="15.75" customHeight="1" x14ac:dyDescent="0.25">
      <c r="A753" s="8"/>
      <c r="B753" s="44"/>
      <c r="E753" s="31"/>
      <c r="F753" s="31"/>
      <c r="G753" s="26"/>
      <c r="H753" s="82"/>
      <c r="I753" s="31"/>
      <c r="L753" s="60"/>
      <c r="M753" s="40"/>
      <c r="N753" s="7"/>
      <c r="W753" s="26"/>
      <c r="AF753" s="26"/>
      <c r="AG753" s="26"/>
      <c r="AH753" s="26"/>
      <c r="AI753" s="64"/>
    </row>
    <row r="754" spans="1:35" s="6" customFormat="1" ht="15.75" customHeight="1" x14ac:dyDescent="0.25">
      <c r="A754" s="8"/>
      <c r="B754" s="44"/>
      <c r="E754" s="31"/>
      <c r="F754" s="31"/>
      <c r="G754" s="26"/>
      <c r="H754" s="82"/>
      <c r="I754" s="31"/>
      <c r="L754" s="60"/>
      <c r="M754" s="40"/>
      <c r="N754" s="7"/>
      <c r="W754" s="26"/>
      <c r="AF754" s="26"/>
      <c r="AG754" s="26"/>
      <c r="AH754" s="26"/>
      <c r="AI754" s="64"/>
    </row>
    <row r="755" spans="1:35" s="6" customFormat="1" ht="15.75" customHeight="1" x14ac:dyDescent="0.25">
      <c r="A755" s="8"/>
      <c r="B755" s="44"/>
      <c r="E755" s="31"/>
      <c r="F755" s="31"/>
      <c r="G755" s="26"/>
      <c r="H755" s="82"/>
      <c r="I755" s="31"/>
      <c r="L755" s="60"/>
      <c r="M755" s="40"/>
      <c r="N755" s="7"/>
      <c r="W755" s="26"/>
      <c r="AF755" s="26"/>
      <c r="AG755" s="26"/>
      <c r="AH755" s="26"/>
      <c r="AI755" s="64"/>
    </row>
    <row r="756" spans="1:35" s="6" customFormat="1" ht="15.75" customHeight="1" x14ac:dyDescent="0.25">
      <c r="A756" s="8"/>
      <c r="B756" s="44"/>
      <c r="E756" s="31"/>
      <c r="F756" s="31"/>
      <c r="G756" s="26"/>
      <c r="H756" s="82"/>
      <c r="I756" s="31"/>
      <c r="L756" s="60"/>
      <c r="M756" s="40"/>
      <c r="N756" s="7"/>
      <c r="W756" s="26"/>
      <c r="AF756" s="26"/>
      <c r="AG756" s="26"/>
      <c r="AH756" s="26"/>
      <c r="AI756" s="64"/>
    </row>
    <row r="757" spans="1:35" s="6" customFormat="1" ht="15.75" customHeight="1" x14ac:dyDescent="0.25">
      <c r="A757" s="8"/>
      <c r="B757" s="44"/>
      <c r="E757" s="31"/>
      <c r="F757" s="31"/>
      <c r="G757" s="26"/>
      <c r="H757" s="82"/>
      <c r="I757" s="31"/>
      <c r="L757" s="60"/>
      <c r="M757" s="40"/>
      <c r="N757" s="7"/>
      <c r="W757" s="26"/>
      <c r="AF757" s="26"/>
      <c r="AG757" s="26"/>
      <c r="AH757" s="26"/>
      <c r="AI757" s="64"/>
    </row>
    <row r="758" spans="1:35" s="6" customFormat="1" ht="15.75" customHeight="1" x14ac:dyDescent="0.25">
      <c r="A758" s="8"/>
      <c r="B758" s="44"/>
      <c r="E758" s="31"/>
      <c r="F758" s="31"/>
      <c r="G758" s="26"/>
      <c r="H758" s="82"/>
      <c r="I758" s="31"/>
      <c r="L758" s="60"/>
      <c r="M758" s="40"/>
      <c r="N758" s="7"/>
      <c r="W758" s="26"/>
      <c r="AF758" s="26"/>
      <c r="AG758" s="26"/>
      <c r="AH758" s="26"/>
      <c r="AI758" s="64"/>
    </row>
    <row r="759" spans="1:35" s="6" customFormat="1" ht="15.75" customHeight="1" x14ac:dyDescent="0.25">
      <c r="A759" s="8"/>
      <c r="B759" s="44"/>
      <c r="E759" s="31"/>
      <c r="F759" s="31"/>
      <c r="G759" s="26"/>
      <c r="H759" s="82"/>
      <c r="I759" s="31"/>
      <c r="L759" s="60"/>
      <c r="M759" s="40"/>
      <c r="N759" s="7"/>
      <c r="W759" s="26"/>
      <c r="AF759" s="26"/>
      <c r="AG759" s="26"/>
      <c r="AH759" s="26"/>
      <c r="AI759" s="64"/>
    </row>
    <row r="760" spans="1:35" s="6" customFormat="1" ht="15.75" customHeight="1" x14ac:dyDescent="0.25">
      <c r="A760" s="8"/>
      <c r="B760" s="44"/>
      <c r="E760" s="31"/>
      <c r="F760" s="31"/>
      <c r="G760" s="26"/>
      <c r="H760" s="82"/>
      <c r="I760" s="31"/>
      <c r="L760" s="60"/>
      <c r="M760" s="40"/>
      <c r="N760" s="7"/>
      <c r="W760" s="26"/>
      <c r="AF760" s="26"/>
      <c r="AG760" s="26"/>
      <c r="AH760" s="26"/>
      <c r="AI760" s="64"/>
    </row>
    <row r="761" spans="1:35" s="6" customFormat="1" ht="15.75" customHeight="1" x14ac:dyDescent="0.25">
      <c r="A761" s="8"/>
      <c r="B761" s="44"/>
      <c r="E761" s="31"/>
      <c r="F761" s="31"/>
      <c r="G761" s="26"/>
      <c r="H761" s="82"/>
      <c r="I761" s="31"/>
      <c r="L761" s="60"/>
      <c r="M761" s="40"/>
      <c r="N761" s="7"/>
      <c r="W761" s="26"/>
      <c r="AF761" s="26"/>
      <c r="AG761" s="26"/>
      <c r="AH761" s="26"/>
      <c r="AI761" s="64"/>
    </row>
    <row r="762" spans="1:35" s="6" customFormat="1" ht="15.75" customHeight="1" x14ac:dyDescent="0.25">
      <c r="A762" s="8"/>
      <c r="B762" s="44"/>
      <c r="E762" s="31"/>
      <c r="F762" s="31"/>
      <c r="G762" s="26"/>
      <c r="H762" s="82"/>
      <c r="I762" s="31"/>
      <c r="L762" s="60"/>
      <c r="M762" s="40"/>
      <c r="N762" s="7"/>
      <c r="W762" s="26"/>
      <c r="AF762" s="26"/>
      <c r="AG762" s="26"/>
      <c r="AH762" s="26"/>
      <c r="AI762" s="64"/>
    </row>
    <row r="763" spans="1:35" s="6" customFormat="1" ht="15.75" customHeight="1" x14ac:dyDescent="0.25">
      <c r="A763" s="8"/>
      <c r="B763" s="44"/>
      <c r="E763" s="31"/>
      <c r="F763" s="31"/>
      <c r="G763" s="26"/>
      <c r="H763" s="82"/>
      <c r="I763" s="31"/>
      <c r="L763" s="60"/>
      <c r="M763" s="40"/>
      <c r="N763" s="7"/>
      <c r="W763" s="26"/>
      <c r="AF763" s="26"/>
      <c r="AG763" s="26"/>
      <c r="AH763" s="26"/>
      <c r="AI763" s="64"/>
    </row>
    <row r="764" spans="1:35" s="6" customFormat="1" ht="15.75" customHeight="1" x14ac:dyDescent="0.25">
      <c r="A764" s="8"/>
      <c r="B764" s="44"/>
      <c r="E764" s="31"/>
      <c r="F764" s="31"/>
      <c r="G764" s="26"/>
      <c r="H764" s="82"/>
      <c r="I764" s="31"/>
      <c r="L764" s="60"/>
      <c r="M764" s="40"/>
      <c r="N764" s="7"/>
      <c r="W764" s="26"/>
      <c r="AF764" s="26"/>
      <c r="AG764" s="26"/>
      <c r="AH764" s="26"/>
      <c r="AI764" s="64"/>
    </row>
    <row r="765" spans="1:35" s="6" customFormat="1" ht="15.75" customHeight="1" x14ac:dyDescent="0.25">
      <c r="A765" s="8"/>
      <c r="B765" s="44"/>
      <c r="E765" s="31"/>
      <c r="F765" s="31"/>
      <c r="G765" s="26"/>
      <c r="H765" s="82"/>
      <c r="I765" s="31"/>
      <c r="L765" s="60"/>
      <c r="M765" s="40"/>
      <c r="N765" s="7"/>
      <c r="W765" s="26"/>
      <c r="AF765" s="26"/>
      <c r="AG765" s="26"/>
      <c r="AH765" s="26"/>
      <c r="AI765" s="64"/>
    </row>
    <row r="766" spans="1:35" s="6" customFormat="1" ht="15.75" customHeight="1" x14ac:dyDescent="0.25">
      <c r="A766" s="8"/>
      <c r="B766" s="44"/>
      <c r="E766" s="31"/>
      <c r="F766" s="31"/>
      <c r="G766" s="26"/>
      <c r="H766" s="82"/>
      <c r="I766" s="31"/>
      <c r="L766" s="60"/>
      <c r="M766" s="40"/>
      <c r="N766" s="7"/>
      <c r="W766" s="26"/>
      <c r="AF766" s="26"/>
      <c r="AG766" s="26"/>
      <c r="AH766" s="26"/>
      <c r="AI766" s="64"/>
    </row>
    <row r="767" spans="1:35" s="6" customFormat="1" ht="15.75" customHeight="1" x14ac:dyDescent="0.25">
      <c r="A767" s="8"/>
      <c r="B767" s="44"/>
      <c r="E767" s="31"/>
      <c r="F767" s="31"/>
      <c r="G767" s="26"/>
      <c r="H767" s="82"/>
      <c r="I767" s="31"/>
      <c r="L767" s="60"/>
      <c r="M767" s="40"/>
      <c r="N767" s="7"/>
      <c r="W767" s="26"/>
      <c r="AF767" s="26"/>
      <c r="AG767" s="26"/>
      <c r="AH767" s="26"/>
      <c r="AI767" s="64"/>
    </row>
    <row r="768" spans="1:35" s="6" customFormat="1" ht="15.75" customHeight="1" x14ac:dyDescent="0.25">
      <c r="A768" s="8"/>
      <c r="B768" s="44"/>
      <c r="E768" s="31"/>
      <c r="F768" s="31"/>
      <c r="G768" s="26"/>
      <c r="H768" s="82"/>
      <c r="I768" s="31"/>
      <c r="L768" s="60"/>
      <c r="M768" s="40"/>
      <c r="N768" s="7"/>
      <c r="W768" s="26"/>
      <c r="AF768" s="26"/>
      <c r="AG768" s="26"/>
      <c r="AH768" s="26"/>
      <c r="AI768" s="64"/>
    </row>
    <row r="769" spans="1:35" s="6" customFormat="1" ht="15.75" customHeight="1" x14ac:dyDescent="0.25">
      <c r="A769" s="8"/>
      <c r="B769" s="44"/>
      <c r="E769" s="31"/>
      <c r="F769" s="31"/>
      <c r="G769" s="26"/>
      <c r="H769" s="82"/>
      <c r="I769" s="31"/>
      <c r="L769" s="60"/>
      <c r="M769" s="40"/>
      <c r="N769" s="7"/>
      <c r="W769" s="26"/>
      <c r="AF769" s="26"/>
      <c r="AG769" s="26"/>
      <c r="AH769" s="26"/>
      <c r="AI769" s="64"/>
    </row>
    <row r="770" spans="1:35" s="6" customFormat="1" ht="15.75" customHeight="1" x14ac:dyDescent="0.25">
      <c r="A770" s="8"/>
      <c r="B770" s="44"/>
      <c r="E770" s="31"/>
      <c r="F770" s="31"/>
      <c r="G770" s="26"/>
      <c r="H770" s="82"/>
      <c r="I770" s="31"/>
      <c r="L770" s="60"/>
      <c r="M770" s="40"/>
      <c r="N770" s="7"/>
      <c r="W770" s="26"/>
      <c r="AF770" s="26"/>
      <c r="AG770" s="26"/>
      <c r="AH770" s="26"/>
      <c r="AI770" s="64"/>
    </row>
    <row r="771" spans="1:35" s="6" customFormat="1" ht="15.75" customHeight="1" x14ac:dyDescent="0.25">
      <c r="A771" s="8"/>
      <c r="B771" s="44"/>
      <c r="E771" s="31"/>
      <c r="F771" s="31"/>
      <c r="G771" s="26"/>
      <c r="H771" s="82"/>
      <c r="I771" s="31"/>
      <c r="L771" s="60"/>
      <c r="M771" s="40"/>
      <c r="N771" s="7"/>
      <c r="W771" s="26"/>
      <c r="AF771" s="26"/>
      <c r="AG771" s="26"/>
      <c r="AH771" s="26"/>
      <c r="AI771" s="64"/>
    </row>
    <row r="772" spans="1:35" s="6" customFormat="1" ht="15.75" customHeight="1" x14ac:dyDescent="0.25">
      <c r="A772" s="8"/>
      <c r="B772" s="44"/>
      <c r="E772" s="31"/>
      <c r="F772" s="31"/>
      <c r="G772" s="26"/>
      <c r="H772" s="82"/>
      <c r="I772" s="31"/>
      <c r="L772" s="60"/>
      <c r="M772" s="40"/>
      <c r="N772" s="7"/>
      <c r="W772" s="26"/>
      <c r="AF772" s="26"/>
      <c r="AG772" s="26"/>
      <c r="AH772" s="26"/>
      <c r="AI772" s="64"/>
    </row>
    <row r="773" spans="1:35" s="6" customFormat="1" ht="15.75" customHeight="1" x14ac:dyDescent="0.25">
      <c r="A773" s="8"/>
      <c r="B773" s="44"/>
      <c r="E773" s="31"/>
      <c r="F773" s="31"/>
      <c r="G773" s="26"/>
      <c r="H773" s="82"/>
      <c r="I773" s="31"/>
      <c r="L773" s="60"/>
      <c r="M773" s="40"/>
      <c r="N773" s="7"/>
      <c r="W773" s="26"/>
      <c r="AF773" s="26"/>
      <c r="AG773" s="26"/>
      <c r="AH773" s="26"/>
      <c r="AI773" s="64"/>
    </row>
    <row r="774" spans="1:35" s="6" customFormat="1" ht="15.75" customHeight="1" x14ac:dyDescent="0.25">
      <c r="A774" s="8"/>
      <c r="B774" s="44"/>
      <c r="E774" s="31"/>
      <c r="F774" s="31"/>
      <c r="G774" s="26"/>
      <c r="H774" s="82"/>
      <c r="I774" s="31"/>
      <c r="L774" s="60"/>
      <c r="M774" s="40"/>
      <c r="N774" s="7"/>
      <c r="W774" s="26"/>
      <c r="AF774" s="26"/>
      <c r="AG774" s="26"/>
      <c r="AH774" s="26"/>
      <c r="AI774" s="64"/>
    </row>
    <row r="775" spans="1:35" s="6" customFormat="1" ht="15.75" customHeight="1" x14ac:dyDescent="0.25">
      <c r="A775" s="8"/>
      <c r="B775" s="44"/>
      <c r="E775" s="31"/>
      <c r="F775" s="31"/>
      <c r="G775" s="26"/>
      <c r="H775" s="82"/>
      <c r="I775" s="31"/>
      <c r="L775" s="60"/>
      <c r="M775" s="40"/>
      <c r="N775" s="7"/>
      <c r="W775" s="26"/>
      <c r="AF775" s="26"/>
      <c r="AG775" s="26"/>
      <c r="AH775" s="26"/>
      <c r="AI775" s="64"/>
    </row>
    <row r="776" spans="1:35" s="6" customFormat="1" ht="15.75" customHeight="1" x14ac:dyDescent="0.25">
      <c r="A776" s="8"/>
      <c r="B776" s="44"/>
      <c r="E776" s="31"/>
      <c r="F776" s="31"/>
      <c r="G776" s="26"/>
      <c r="H776" s="82"/>
      <c r="I776" s="31"/>
      <c r="L776" s="60"/>
      <c r="M776" s="40"/>
      <c r="N776" s="7"/>
      <c r="W776" s="26"/>
      <c r="AF776" s="26"/>
      <c r="AG776" s="26"/>
      <c r="AH776" s="26"/>
      <c r="AI776" s="64"/>
    </row>
    <row r="777" spans="1:35" s="6" customFormat="1" ht="15.75" customHeight="1" x14ac:dyDescent="0.25">
      <c r="A777" s="8"/>
      <c r="B777" s="44"/>
      <c r="E777" s="31"/>
      <c r="F777" s="31"/>
      <c r="G777" s="26"/>
      <c r="H777" s="82"/>
      <c r="I777" s="31"/>
      <c r="L777" s="60"/>
      <c r="M777" s="40"/>
      <c r="N777" s="7"/>
      <c r="W777" s="26"/>
      <c r="AF777" s="26"/>
      <c r="AG777" s="26"/>
      <c r="AH777" s="26"/>
      <c r="AI777" s="64"/>
    </row>
    <row r="778" spans="1:35" s="6" customFormat="1" ht="15.75" customHeight="1" x14ac:dyDescent="0.25">
      <c r="A778" s="8"/>
      <c r="B778" s="44"/>
      <c r="E778" s="31"/>
      <c r="F778" s="31"/>
      <c r="G778" s="26"/>
      <c r="H778" s="82"/>
      <c r="I778" s="31"/>
      <c r="L778" s="60"/>
      <c r="M778" s="40"/>
      <c r="N778" s="7"/>
      <c r="W778" s="26"/>
      <c r="AF778" s="26"/>
      <c r="AG778" s="26"/>
      <c r="AH778" s="26"/>
      <c r="AI778" s="64"/>
    </row>
    <row r="779" spans="1:35" s="6" customFormat="1" ht="15.75" customHeight="1" x14ac:dyDescent="0.25">
      <c r="A779" s="8"/>
      <c r="B779" s="44"/>
      <c r="E779" s="31"/>
      <c r="F779" s="31"/>
      <c r="G779" s="26"/>
      <c r="H779" s="82"/>
      <c r="I779" s="31"/>
      <c r="L779" s="60"/>
      <c r="M779" s="40"/>
      <c r="N779" s="7"/>
      <c r="W779" s="26"/>
      <c r="AF779" s="26"/>
      <c r="AG779" s="26"/>
      <c r="AH779" s="26"/>
      <c r="AI779" s="64"/>
    </row>
    <row r="780" spans="1:35" s="6" customFormat="1" ht="15.75" customHeight="1" x14ac:dyDescent="0.25">
      <c r="A780" s="8"/>
      <c r="B780" s="44"/>
      <c r="E780" s="31"/>
      <c r="F780" s="31"/>
      <c r="G780" s="26"/>
      <c r="H780" s="82"/>
      <c r="I780" s="31"/>
      <c r="L780" s="60"/>
      <c r="M780" s="40"/>
      <c r="N780" s="7"/>
      <c r="W780" s="26"/>
      <c r="AF780" s="26"/>
      <c r="AG780" s="26"/>
      <c r="AH780" s="26"/>
      <c r="AI780" s="64"/>
    </row>
    <row r="781" spans="1:35" s="6" customFormat="1" ht="15.75" customHeight="1" x14ac:dyDescent="0.25">
      <c r="A781" s="8"/>
      <c r="B781" s="44"/>
      <c r="E781" s="31"/>
      <c r="F781" s="31"/>
      <c r="G781" s="26"/>
      <c r="H781" s="82"/>
      <c r="I781" s="31"/>
      <c r="L781" s="60"/>
      <c r="M781" s="40"/>
      <c r="N781" s="7"/>
      <c r="W781" s="26"/>
      <c r="AF781" s="26"/>
      <c r="AG781" s="26"/>
      <c r="AH781" s="26"/>
      <c r="AI781" s="64"/>
    </row>
    <row r="782" spans="1:35" s="6" customFormat="1" ht="15.75" customHeight="1" x14ac:dyDescent="0.25">
      <c r="A782" s="8"/>
      <c r="B782" s="44"/>
      <c r="E782" s="31"/>
      <c r="F782" s="31"/>
      <c r="G782" s="26"/>
      <c r="H782" s="82"/>
      <c r="I782" s="31"/>
      <c r="L782" s="60"/>
      <c r="M782" s="40"/>
      <c r="N782" s="7"/>
      <c r="W782" s="26"/>
      <c r="AF782" s="26"/>
      <c r="AG782" s="26"/>
      <c r="AH782" s="26"/>
      <c r="AI782" s="64"/>
    </row>
    <row r="783" spans="1:35" s="6" customFormat="1" ht="15.75" customHeight="1" x14ac:dyDescent="0.25">
      <c r="A783" s="8"/>
      <c r="B783" s="44"/>
      <c r="E783" s="31"/>
      <c r="F783" s="31"/>
      <c r="G783" s="26"/>
      <c r="H783" s="82"/>
      <c r="I783" s="31"/>
      <c r="L783" s="60"/>
      <c r="M783" s="40"/>
      <c r="N783" s="7"/>
      <c r="W783" s="26"/>
      <c r="AF783" s="26"/>
      <c r="AG783" s="26"/>
      <c r="AH783" s="26"/>
      <c r="AI783" s="64"/>
    </row>
    <row r="784" spans="1:35" s="6" customFormat="1" ht="15.75" customHeight="1" x14ac:dyDescent="0.25">
      <c r="A784" s="8"/>
      <c r="B784" s="44"/>
      <c r="E784" s="31"/>
      <c r="F784" s="31"/>
      <c r="G784" s="26"/>
      <c r="H784" s="82"/>
      <c r="I784" s="31"/>
      <c r="L784" s="60"/>
      <c r="M784" s="40"/>
      <c r="N784" s="7"/>
      <c r="W784" s="26"/>
      <c r="AF784" s="26"/>
      <c r="AG784" s="26"/>
      <c r="AH784" s="26"/>
      <c r="AI784" s="64"/>
    </row>
    <row r="785" spans="1:35" s="6" customFormat="1" ht="15.75" customHeight="1" x14ac:dyDescent="0.25">
      <c r="A785" s="8"/>
      <c r="B785" s="44"/>
      <c r="E785" s="31"/>
      <c r="F785" s="31"/>
      <c r="G785" s="26"/>
      <c r="H785" s="82"/>
      <c r="I785" s="31"/>
      <c r="L785" s="60"/>
      <c r="M785" s="40"/>
      <c r="N785" s="7"/>
      <c r="W785" s="26"/>
      <c r="AF785" s="26"/>
      <c r="AG785" s="26"/>
      <c r="AH785" s="26"/>
      <c r="AI785" s="64"/>
    </row>
    <row r="786" spans="1:35" s="6" customFormat="1" ht="15.75" customHeight="1" x14ac:dyDescent="0.25">
      <c r="A786" s="8"/>
      <c r="B786" s="44"/>
      <c r="E786" s="31"/>
      <c r="F786" s="31"/>
      <c r="G786" s="26"/>
      <c r="H786" s="82"/>
      <c r="I786" s="31"/>
      <c r="L786" s="60"/>
      <c r="M786" s="40"/>
      <c r="N786" s="7"/>
      <c r="W786" s="26"/>
      <c r="AF786" s="26"/>
      <c r="AG786" s="26"/>
      <c r="AH786" s="26"/>
      <c r="AI786" s="64"/>
    </row>
    <row r="787" spans="1:35" s="6" customFormat="1" ht="15.75" customHeight="1" x14ac:dyDescent="0.25">
      <c r="A787" s="8"/>
      <c r="B787" s="44"/>
      <c r="E787" s="31"/>
      <c r="F787" s="31"/>
      <c r="G787" s="26"/>
      <c r="H787" s="82"/>
      <c r="I787" s="31"/>
      <c r="L787" s="60"/>
      <c r="M787" s="40"/>
      <c r="N787" s="7"/>
      <c r="W787" s="26"/>
      <c r="AF787" s="26"/>
      <c r="AG787" s="26"/>
      <c r="AH787" s="26"/>
      <c r="AI787" s="64"/>
    </row>
    <row r="788" spans="1:35" s="6" customFormat="1" ht="15.75" customHeight="1" x14ac:dyDescent="0.25">
      <c r="A788" s="8"/>
      <c r="B788" s="44"/>
      <c r="E788" s="31"/>
      <c r="F788" s="31"/>
      <c r="G788" s="26"/>
      <c r="H788" s="82"/>
      <c r="I788" s="31"/>
      <c r="L788" s="60"/>
      <c r="M788" s="40"/>
      <c r="N788" s="7"/>
      <c r="W788" s="26"/>
      <c r="AF788" s="26"/>
      <c r="AG788" s="26"/>
      <c r="AH788" s="26"/>
      <c r="AI788" s="64"/>
    </row>
    <row r="789" spans="1:35" s="6" customFormat="1" ht="15.75" customHeight="1" x14ac:dyDescent="0.25">
      <c r="A789" s="8"/>
      <c r="B789" s="44"/>
      <c r="E789" s="31"/>
      <c r="F789" s="31"/>
      <c r="G789" s="26"/>
      <c r="H789" s="82"/>
      <c r="I789" s="31"/>
      <c r="L789" s="60"/>
      <c r="M789" s="40"/>
      <c r="N789" s="7"/>
      <c r="W789" s="26"/>
      <c r="AF789" s="26"/>
      <c r="AG789" s="26"/>
      <c r="AH789" s="26"/>
      <c r="AI789" s="64"/>
    </row>
    <row r="790" spans="1:35" s="6" customFormat="1" ht="15.75" customHeight="1" x14ac:dyDescent="0.25">
      <c r="A790" s="8"/>
      <c r="B790" s="44"/>
      <c r="E790" s="31"/>
      <c r="F790" s="31"/>
      <c r="G790" s="26"/>
      <c r="H790" s="82"/>
      <c r="I790" s="31"/>
      <c r="L790" s="60"/>
      <c r="M790" s="40"/>
      <c r="N790" s="7"/>
      <c r="W790" s="26"/>
      <c r="AF790" s="26"/>
      <c r="AG790" s="26"/>
      <c r="AH790" s="26"/>
      <c r="AI790" s="64"/>
    </row>
    <row r="791" spans="1:35" s="6" customFormat="1" ht="15.75" customHeight="1" x14ac:dyDescent="0.25">
      <c r="A791" s="8"/>
      <c r="B791" s="44"/>
      <c r="E791" s="31"/>
      <c r="F791" s="31"/>
      <c r="G791" s="26"/>
      <c r="H791" s="82"/>
      <c r="I791" s="31"/>
      <c r="L791" s="60"/>
      <c r="M791" s="40"/>
      <c r="N791" s="7"/>
      <c r="W791" s="26"/>
      <c r="AF791" s="26"/>
      <c r="AG791" s="26"/>
      <c r="AH791" s="26"/>
      <c r="AI791" s="64"/>
    </row>
    <row r="792" spans="1:35" s="6" customFormat="1" ht="15.75" customHeight="1" x14ac:dyDescent="0.25">
      <c r="A792" s="8"/>
      <c r="B792" s="44"/>
      <c r="E792" s="31"/>
      <c r="F792" s="31"/>
      <c r="G792" s="26"/>
      <c r="H792" s="82"/>
      <c r="I792" s="31"/>
      <c r="L792" s="60"/>
      <c r="M792" s="40"/>
      <c r="N792" s="7"/>
      <c r="W792" s="26"/>
      <c r="AF792" s="26"/>
      <c r="AG792" s="26"/>
      <c r="AH792" s="26"/>
      <c r="AI792" s="64"/>
    </row>
    <row r="793" spans="1:35" s="6" customFormat="1" ht="15.75" customHeight="1" x14ac:dyDescent="0.25">
      <c r="A793" s="8"/>
      <c r="B793" s="44"/>
      <c r="E793" s="31"/>
      <c r="F793" s="31"/>
      <c r="G793" s="26"/>
      <c r="H793" s="82"/>
      <c r="I793" s="31"/>
      <c r="L793" s="60"/>
      <c r="M793" s="40"/>
      <c r="N793" s="7"/>
      <c r="W793" s="26"/>
      <c r="AF793" s="26"/>
      <c r="AG793" s="26"/>
      <c r="AH793" s="26"/>
      <c r="AI793" s="64"/>
    </row>
    <row r="794" spans="1:35" s="6" customFormat="1" ht="15.75" customHeight="1" x14ac:dyDescent="0.25">
      <c r="A794" s="8"/>
      <c r="B794" s="44"/>
      <c r="E794" s="31"/>
      <c r="F794" s="31"/>
      <c r="G794" s="26"/>
      <c r="H794" s="82"/>
      <c r="I794" s="31"/>
      <c r="L794" s="60"/>
      <c r="M794" s="40"/>
      <c r="N794" s="7"/>
      <c r="W794" s="26"/>
      <c r="AF794" s="26"/>
      <c r="AG794" s="26"/>
      <c r="AH794" s="26"/>
      <c r="AI794" s="64"/>
    </row>
    <row r="795" spans="1:35" s="6" customFormat="1" ht="15.75" customHeight="1" x14ac:dyDescent="0.25">
      <c r="A795" s="8"/>
      <c r="B795" s="44"/>
      <c r="E795" s="31"/>
      <c r="F795" s="31"/>
      <c r="G795" s="26"/>
      <c r="H795" s="82"/>
      <c r="I795" s="31"/>
      <c r="L795" s="60"/>
      <c r="M795" s="40"/>
      <c r="N795" s="7"/>
      <c r="W795" s="26"/>
      <c r="AF795" s="26"/>
      <c r="AG795" s="26"/>
      <c r="AH795" s="26"/>
      <c r="AI795" s="64"/>
    </row>
    <row r="796" spans="1:35" s="6" customFormat="1" ht="15.75" customHeight="1" x14ac:dyDescent="0.25">
      <c r="A796" s="8"/>
      <c r="B796" s="44"/>
      <c r="E796" s="31"/>
      <c r="F796" s="31"/>
      <c r="G796" s="26"/>
      <c r="H796" s="82"/>
      <c r="I796" s="31"/>
      <c r="L796" s="60"/>
      <c r="M796" s="40"/>
      <c r="N796" s="7"/>
      <c r="W796" s="26"/>
      <c r="AF796" s="26"/>
      <c r="AG796" s="26"/>
      <c r="AH796" s="26"/>
      <c r="AI796" s="64"/>
    </row>
    <row r="797" spans="1:35" s="6" customFormat="1" ht="15.75" customHeight="1" x14ac:dyDescent="0.25">
      <c r="A797" s="8"/>
      <c r="B797" s="44"/>
      <c r="E797" s="31"/>
      <c r="F797" s="31"/>
      <c r="G797" s="26"/>
      <c r="H797" s="82"/>
      <c r="I797" s="31"/>
      <c r="L797" s="60"/>
      <c r="M797" s="40"/>
      <c r="N797" s="7"/>
      <c r="W797" s="26"/>
      <c r="AF797" s="26"/>
      <c r="AG797" s="26"/>
      <c r="AH797" s="26"/>
      <c r="AI797" s="64"/>
    </row>
    <row r="798" spans="1:35" s="6" customFormat="1" ht="15.75" customHeight="1" x14ac:dyDescent="0.25">
      <c r="A798" s="8"/>
      <c r="B798" s="44"/>
      <c r="E798" s="31"/>
      <c r="F798" s="31"/>
      <c r="G798" s="26"/>
      <c r="H798" s="82"/>
      <c r="I798" s="31"/>
      <c r="L798" s="60"/>
      <c r="M798" s="40"/>
      <c r="N798" s="7"/>
      <c r="W798" s="26"/>
      <c r="AF798" s="26"/>
      <c r="AG798" s="26"/>
      <c r="AH798" s="26"/>
      <c r="AI798" s="64"/>
    </row>
    <row r="799" spans="1:35" s="6" customFormat="1" ht="15.75" customHeight="1" x14ac:dyDescent="0.25">
      <c r="A799" s="8"/>
      <c r="B799" s="44"/>
      <c r="E799" s="31"/>
      <c r="F799" s="31"/>
      <c r="G799" s="26"/>
      <c r="H799" s="82"/>
      <c r="I799" s="31"/>
      <c r="L799" s="60"/>
      <c r="M799" s="40"/>
      <c r="N799" s="7"/>
      <c r="W799" s="26"/>
      <c r="AF799" s="26"/>
      <c r="AG799" s="26"/>
      <c r="AH799" s="26"/>
      <c r="AI799" s="64"/>
    </row>
    <row r="800" spans="1:35" s="6" customFormat="1" ht="15.75" customHeight="1" x14ac:dyDescent="0.25">
      <c r="A800" s="8"/>
      <c r="B800" s="44"/>
      <c r="E800" s="31"/>
      <c r="F800" s="31"/>
      <c r="G800" s="26"/>
      <c r="H800" s="82"/>
      <c r="I800" s="31"/>
      <c r="L800" s="60"/>
      <c r="M800" s="40"/>
      <c r="N800" s="7"/>
      <c r="W800" s="26"/>
      <c r="AF800" s="26"/>
      <c r="AG800" s="26"/>
      <c r="AH800" s="26"/>
      <c r="AI800" s="64"/>
    </row>
    <row r="801" spans="1:35" s="6" customFormat="1" ht="15.75" customHeight="1" x14ac:dyDescent="0.25">
      <c r="A801" s="8"/>
      <c r="B801" s="44"/>
      <c r="E801" s="31"/>
      <c r="F801" s="31"/>
      <c r="G801" s="26"/>
      <c r="H801" s="82"/>
      <c r="I801" s="31"/>
      <c r="L801" s="60"/>
      <c r="M801" s="40"/>
      <c r="N801" s="7"/>
      <c r="W801" s="26"/>
      <c r="AF801" s="26"/>
      <c r="AG801" s="26"/>
      <c r="AH801" s="26"/>
      <c r="AI801" s="64"/>
    </row>
    <row r="802" spans="1:35" s="6" customFormat="1" ht="15.75" customHeight="1" x14ac:dyDescent="0.25">
      <c r="A802" s="8"/>
      <c r="B802" s="44"/>
      <c r="E802" s="31"/>
      <c r="F802" s="31"/>
      <c r="G802" s="26"/>
      <c r="H802" s="82"/>
      <c r="I802" s="31"/>
      <c r="L802" s="60"/>
      <c r="M802" s="40"/>
      <c r="N802" s="7"/>
      <c r="W802" s="26"/>
      <c r="AF802" s="26"/>
      <c r="AG802" s="26"/>
      <c r="AH802" s="26"/>
      <c r="AI802" s="64"/>
    </row>
    <row r="803" spans="1:35" s="6" customFormat="1" ht="15.75" customHeight="1" x14ac:dyDescent="0.25">
      <c r="A803" s="8"/>
      <c r="B803" s="44"/>
      <c r="E803" s="31"/>
      <c r="F803" s="31"/>
      <c r="G803" s="26"/>
      <c r="H803" s="82"/>
      <c r="I803" s="31"/>
      <c r="L803" s="60"/>
      <c r="M803" s="40"/>
      <c r="N803" s="7"/>
      <c r="W803" s="26"/>
      <c r="AF803" s="26"/>
      <c r="AG803" s="26"/>
      <c r="AH803" s="26"/>
      <c r="AI803" s="64"/>
    </row>
    <row r="804" spans="1:35" s="6" customFormat="1" ht="15.75" customHeight="1" x14ac:dyDescent="0.25">
      <c r="A804" s="8"/>
      <c r="B804" s="44"/>
      <c r="E804" s="31"/>
      <c r="F804" s="31"/>
      <c r="G804" s="26"/>
      <c r="H804" s="82"/>
      <c r="I804" s="31"/>
      <c r="L804" s="60"/>
      <c r="M804" s="40"/>
      <c r="N804" s="7"/>
      <c r="W804" s="26"/>
      <c r="AF804" s="26"/>
      <c r="AG804" s="26"/>
      <c r="AH804" s="26"/>
      <c r="AI804" s="64"/>
    </row>
    <row r="805" spans="1:35" s="6" customFormat="1" ht="15.75" customHeight="1" x14ac:dyDescent="0.25">
      <c r="A805" s="8"/>
      <c r="B805" s="44"/>
      <c r="E805" s="31"/>
      <c r="F805" s="31"/>
      <c r="G805" s="26"/>
      <c r="H805" s="82"/>
      <c r="I805" s="31"/>
      <c r="L805" s="60"/>
      <c r="M805" s="40"/>
      <c r="N805" s="7"/>
      <c r="W805" s="26"/>
      <c r="AF805" s="26"/>
      <c r="AG805" s="26"/>
      <c r="AH805" s="26"/>
      <c r="AI805" s="64"/>
    </row>
    <row r="806" spans="1:35" s="6" customFormat="1" ht="15.75" customHeight="1" x14ac:dyDescent="0.25">
      <c r="A806" s="8"/>
      <c r="B806" s="44"/>
      <c r="E806" s="31"/>
      <c r="F806" s="31"/>
      <c r="G806" s="26"/>
      <c r="H806" s="82"/>
      <c r="I806" s="31"/>
      <c r="L806" s="60"/>
      <c r="M806" s="40"/>
      <c r="N806" s="7"/>
      <c r="W806" s="26"/>
      <c r="AF806" s="26"/>
      <c r="AG806" s="26"/>
      <c r="AH806" s="26"/>
      <c r="AI806" s="64"/>
    </row>
    <row r="807" spans="1:35" s="6" customFormat="1" ht="15.75" customHeight="1" x14ac:dyDescent="0.25">
      <c r="A807" s="8"/>
      <c r="B807" s="44"/>
      <c r="E807" s="31"/>
      <c r="F807" s="31"/>
      <c r="G807" s="26"/>
      <c r="H807" s="82"/>
      <c r="I807" s="31"/>
      <c r="L807" s="60"/>
      <c r="M807" s="40"/>
      <c r="N807" s="7"/>
      <c r="W807" s="26"/>
      <c r="AF807" s="26"/>
      <c r="AG807" s="26"/>
      <c r="AH807" s="26"/>
      <c r="AI807" s="64"/>
    </row>
    <row r="808" spans="1:35" s="6" customFormat="1" ht="15.75" customHeight="1" x14ac:dyDescent="0.25">
      <c r="A808" s="8"/>
      <c r="B808" s="44"/>
      <c r="E808" s="31"/>
      <c r="F808" s="31"/>
      <c r="G808" s="26"/>
      <c r="H808" s="82"/>
      <c r="I808" s="31"/>
      <c r="L808" s="60"/>
      <c r="M808" s="40"/>
      <c r="N808" s="7"/>
      <c r="W808" s="26"/>
      <c r="AF808" s="26"/>
      <c r="AG808" s="26"/>
      <c r="AH808" s="26"/>
      <c r="AI808" s="64"/>
    </row>
    <row r="809" spans="1:35" s="6" customFormat="1" ht="15.75" customHeight="1" x14ac:dyDescent="0.25">
      <c r="A809" s="8"/>
      <c r="B809" s="44"/>
      <c r="E809" s="31"/>
      <c r="F809" s="31"/>
      <c r="G809" s="26"/>
      <c r="H809" s="82"/>
      <c r="I809" s="31"/>
      <c r="L809" s="60"/>
      <c r="M809" s="40"/>
      <c r="N809" s="7"/>
      <c r="W809" s="26"/>
      <c r="AF809" s="26"/>
      <c r="AG809" s="26"/>
      <c r="AH809" s="26"/>
      <c r="AI809" s="64"/>
    </row>
    <row r="810" spans="1:35" s="6" customFormat="1" ht="15.75" customHeight="1" x14ac:dyDescent="0.25">
      <c r="A810" s="8"/>
      <c r="B810" s="44"/>
      <c r="E810" s="31"/>
      <c r="F810" s="31"/>
      <c r="G810" s="26"/>
      <c r="H810" s="82"/>
      <c r="I810" s="31"/>
      <c r="L810" s="60"/>
      <c r="M810" s="40"/>
      <c r="N810" s="7"/>
      <c r="W810" s="26"/>
      <c r="AF810" s="26"/>
      <c r="AG810" s="26"/>
      <c r="AH810" s="26"/>
      <c r="AI810" s="64"/>
    </row>
    <row r="811" spans="1:35" s="6" customFormat="1" ht="15.75" customHeight="1" x14ac:dyDescent="0.25">
      <c r="A811" s="8"/>
      <c r="B811" s="44"/>
      <c r="E811" s="31"/>
      <c r="F811" s="31"/>
      <c r="G811" s="26"/>
      <c r="H811" s="82"/>
      <c r="I811" s="31"/>
      <c r="L811" s="60"/>
      <c r="M811" s="40"/>
      <c r="N811" s="7"/>
      <c r="W811" s="26"/>
      <c r="AF811" s="26"/>
      <c r="AG811" s="26"/>
      <c r="AH811" s="26"/>
      <c r="AI811" s="64"/>
    </row>
    <row r="812" spans="1:35" s="6" customFormat="1" ht="15.75" customHeight="1" x14ac:dyDescent="0.25">
      <c r="A812" s="8"/>
      <c r="B812" s="44"/>
      <c r="E812" s="31"/>
      <c r="F812" s="31"/>
      <c r="G812" s="26"/>
      <c r="H812" s="82"/>
      <c r="I812" s="31"/>
      <c r="L812" s="60"/>
      <c r="M812" s="40"/>
      <c r="N812" s="7"/>
      <c r="W812" s="26"/>
      <c r="AF812" s="26"/>
      <c r="AG812" s="26"/>
      <c r="AH812" s="26"/>
      <c r="AI812" s="64"/>
    </row>
    <row r="813" spans="1:35" s="6" customFormat="1" ht="15.75" customHeight="1" x14ac:dyDescent="0.25">
      <c r="A813" s="8"/>
      <c r="B813" s="44"/>
      <c r="E813" s="31"/>
      <c r="F813" s="31"/>
      <c r="G813" s="26"/>
      <c r="H813" s="82"/>
      <c r="I813" s="31"/>
      <c r="L813" s="60"/>
      <c r="M813" s="40"/>
      <c r="N813" s="7"/>
      <c r="W813" s="26"/>
      <c r="AF813" s="26"/>
      <c r="AG813" s="26"/>
      <c r="AH813" s="26"/>
      <c r="AI813" s="64"/>
    </row>
    <row r="814" spans="1:35" s="6" customFormat="1" ht="15.75" customHeight="1" x14ac:dyDescent="0.25">
      <c r="A814" s="8"/>
      <c r="B814" s="44"/>
      <c r="E814" s="31"/>
      <c r="F814" s="31"/>
      <c r="G814" s="26"/>
      <c r="H814" s="82"/>
      <c r="I814" s="31"/>
      <c r="L814" s="60"/>
      <c r="M814" s="40"/>
      <c r="N814" s="7"/>
      <c r="W814" s="26"/>
      <c r="AF814" s="26"/>
      <c r="AG814" s="26"/>
      <c r="AH814" s="26"/>
      <c r="AI814" s="64"/>
    </row>
    <row r="815" spans="1:35" s="6" customFormat="1" ht="15.75" customHeight="1" x14ac:dyDescent="0.25">
      <c r="A815" s="8"/>
      <c r="B815" s="44"/>
      <c r="E815" s="31"/>
      <c r="F815" s="31"/>
      <c r="G815" s="26"/>
      <c r="H815" s="82"/>
      <c r="I815" s="31"/>
      <c r="L815" s="60"/>
      <c r="M815" s="40"/>
      <c r="N815" s="7"/>
      <c r="W815" s="26"/>
      <c r="AF815" s="26"/>
      <c r="AG815" s="26"/>
      <c r="AH815" s="26"/>
      <c r="AI815" s="64"/>
    </row>
    <row r="816" spans="1:35" s="6" customFormat="1" ht="15.75" customHeight="1" x14ac:dyDescent="0.25">
      <c r="A816" s="8"/>
      <c r="B816" s="44"/>
      <c r="E816" s="31"/>
      <c r="F816" s="31"/>
      <c r="G816" s="26"/>
      <c r="H816" s="82"/>
      <c r="I816" s="31"/>
      <c r="L816" s="60"/>
      <c r="M816" s="40"/>
      <c r="N816" s="7"/>
      <c r="W816" s="26"/>
      <c r="AF816" s="26"/>
      <c r="AG816" s="26"/>
      <c r="AH816" s="26"/>
      <c r="AI816" s="64"/>
    </row>
    <row r="817" spans="1:35" s="6" customFormat="1" ht="15.75" customHeight="1" x14ac:dyDescent="0.25">
      <c r="A817" s="8"/>
      <c r="B817" s="44"/>
      <c r="E817" s="31"/>
      <c r="F817" s="31"/>
      <c r="G817" s="26"/>
      <c r="H817" s="82"/>
      <c r="I817" s="31"/>
      <c r="L817" s="60"/>
      <c r="M817" s="40"/>
      <c r="N817" s="7"/>
      <c r="W817" s="26"/>
      <c r="AF817" s="26"/>
      <c r="AG817" s="26"/>
      <c r="AH817" s="26"/>
      <c r="AI817" s="64"/>
    </row>
    <row r="818" spans="1:35" s="6" customFormat="1" ht="15.75" customHeight="1" x14ac:dyDescent="0.25">
      <c r="A818" s="8"/>
      <c r="B818" s="44"/>
      <c r="E818" s="31"/>
      <c r="F818" s="31"/>
      <c r="G818" s="26"/>
      <c r="H818" s="82"/>
      <c r="I818" s="31"/>
      <c r="L818" s="60"/>
      <c r="M818" s="40"/>
      <c r="N818" s="7"/>
      <c r="W818" s="26"/>
      <c r="AF818" s="26"/>
      <c r="AG818" s="26"/>
      <c r="AH818" s="26"/>
      <c r="AI818" s="64"/>
    </row>
    <row r="819" spans="1:35" s="6" customFormat="1" ht="15.75" customHeight="1" x14ac:dyDescent="0.25">
      <c r="A819" s="8"/>
      <c r="B819" s="44"/>
      <c r="E819" s="31"/>
      <c r="F819" s="31"/>
      <c r="G819" s="26"/>
      <c r="H819" s="82"/>
      <c r="I819" s="31"/>
      <c r="L819" s="60"/>
      <c r="M819" s="40"/>
      <c r="N819" s="7"/>
      <c r="W819" s="26"/>
      <c r="AF819" s="26"/>
      <c r="AG819" s="26"/>
      <c r="AH819" s="26"/>
      <c r="AI819" s="64"/>
    </row>
    <row r="820" spans="1:35" s="6" customFormat="1" ht="15.75" customHeight="1" x14ac:dyDescent="0.25">
      <c r="A820" s="8"/>
      <c r="B820" s="44"/>
      <c r="E820" s="31"/>
      <c r="F820" s="31"/>
      <c r="G820" s="26"/>
      <c r="H820" s="82"/>
      <c r="I820" s="31"/>
      <c r="L820" s="60"/>
      <c r="M820" s="40"/>
      <c r="N820" s="7"/>
      <c r="W820" s="26"/>
      <c r="AF820" s="26"/>
      <c r="AG820" s="26"/>
      <c r="AH820" s="26"/>
      <c r="AI820" s="64"/>
    </row>
    <row r="821" spans="1:35" s="6" customFormat="1" ht="15.75" customHeight="1" x14ac:dyDescent="0.25">
      <c r="A821" s="8"/>
      <c r="B821" s="44"/>
      <c r="E821" s="31"/>
      <c r="F821" s="31"/>
      <c r="G821" s="26"/>
      <c r="H821" s="82"/>
      <c r="I821" s="31"/>
      <c r="L821" s="60"/>
      <c r="M821" s="40"/>
      <c r="N821" s="7"/>
      <c r="W821" s="26"/>
      <c r="AF821" s="26"/>
      <c r="AG821" s="26"/>
      <c r="AH821" s="26"/>
      <c r="AI821" s="64"/>
    </row>
    <row r="822" spans="1:35" s="6" customFormat="1" ht="15.75" customHeight="1" x14ac:dyDescent="0.25">
      <c r="A822" s="8"/>
      <c r="B822" s="44"/>
      <c r="E822" s="31"/>
      <c r="F822" s="31"/>
      <c r="G822" s="26"/>
      <c r="H822" s="82"/>
      <c r="I822" s="31"/>
      <c r="L822" s="60"/>
      <c r="M822" s="40"/>
      <c r="N822" s="7"/>
      <c r="W822" s="26"/>
      <c r="AF822" s="26"/>
      <c r="AG822" s="26"/>
      <c r="AH822" s="26"/>
      <c r="AI822" s="64"/>
    </row>
    <row r="823" spans="1:35" s="6" customFormat="1" ht="15.75" customHeight="1" x14ac:dyDescent="0.25">
      <c r="A823" s="8"/>
      <c r="B823" s="44"/>
      <c r="E823" s="31"/>
      <c r="F823" s="31"/>
      <c r="G823" s="26"/>
      <c r="H823" s="82"/>
      <c r="I823" s="31"/>
      <c r="L823" s="60"/>
      <c r="M823" s="40"/>
      <c r="N823" s="7"/>
      <c r="W823" s="26"/>
      <c r="AF823" s="26"/>
      <c r="AG823" s="26"/>
      <c r="AH823" s="26"/>
      <c r="AI823" s="64"/>
    </row>
    <row r="824" spans="1:35" s="6" customFormat="1" ht="15.75" customHeight="1" x14ac:dyDescent="0.25">
      <c r="A824" s="8"/>
      <c r="B824" s="44"/>
      <c r="E824" s="31"/>
      <c r="F824" s="31"/>
      <c r="G824" s="26"/>
      <c r="H824" s="82"/>
      <c r="I824" s="31"/>
      <c r="L824" s="60"/>
      <c r="M824" s="40"/>
      <c r="N824" s="7"/>
      <c r="W824" s="26"/>
      <c r="AF824" s="26"/>
      <c r="AG824" s="26"/>
      <c r="AH824" s="26"/>
      <c r="AI824" s="64"/>
    </row>
    <row r="825" spans="1:35" s="6" customFormat="1" ht="15.75" customHeight="1" x14ac:dyDescent="0.25">
      <c r="A825" s="8"/>
      <c r="B825" s="44"/>
      <c r="E825" s="31"/>
      <c r="F825" s="31"/>
      <c r="G825" s="26"/>
      <c r="H825" s="82"/>
      <c r="I825" s="31"/>
      <c r="L825" s="60"/>
      <c r="M825" s="40"/>
      <c r="N825" s="7"/>
      <c r="W825" s="26"/>
      <c r="AF825" s="26"/>
      <c r="AG825" s="26"/>
      <c r="AH825" s="26"/>
      <c r="AI825" s="64"/>
    </row>
    <row r="826" spans="1:35" s="6" customFormat="1" ht="15.75" customHeight="1" x14ac:dyDescent="0.25">
      <c r="A826" s="8"/>
      <c r="B826" s="44"/>
      <c r="E826" s="31"/>
      <c r="F826" s="31"/>
      <c r="G826" s="26"/>
      <c r="H826" s="82"/>
      <c r="I826" s="31"/>
      <c r="L826" s="60"/>
      <c r="M826" s="40"/>
      <c r="N826" s="7"/>
      <c r="W826" s="26"/>
      <c r="AF826" s="26"/>
      <c r="AG826" s="26"/>
      <c r="AH826" s="26"/>
      <c r="AI826" s="64"/>
    </row>
    <row r="827" spans="1:35" s="6" customFormat="1" ht="15.75" customHeight="1" x14ac:dyDescent="0.25">
      <c r="A827" s="8"/>
      <c r="B827" s="44"/>
      <c r="E827" s="31"/>
      <c r="F827" s="31"/>
      <c r="G827" s="26"/>
      <c r="H827" s="82"/>
      <c r="I827" s="31"/>
      <c r="L827" s="60"/>
      <c r="M827" s="40"/>
      <c r="N827" s="7"/>
      <c r="W827" s="26"/>
      <c r="AF827" s="26"/>
      <c r="AG827" s="26"/>
      <c r="AH827" s="26"/>
      <c r="AI827" s="64"/>
    </row>
    <row r="828" spans="1:35" s="6" customFormat="1" ht="15.75" customHeight="1" x14ac:dyDescent="0.25">
      <c r="A828" s="8"/>
      <c r="B828" s="44"/>
      <c r="E828" s="31"/>
      <c r="F828" s="31"/>
      <c r="G828" s="26"/>
      <c r="H828" s="82"/>
      <c r="I828" s="31"/>
      <c r="L828" s="60"/>
      <c r="M828" s="40"/>
      <c r="N828" s="7"/>
      <c r="W828" s="26"/>
      <c r="AF828" s="26"/>
      <c r="AG828" s="26"/>
      <c r="AH828" s="26"/>
      <c r="AI828" s="64"/>
    </row>
    <row r="829" spans="1:35" s="6" customFormat="1" ht="15.75" customHeight="1" x14ac:dyDescent="0.25">
      <c r="A829" s="8"/>
      <c r="B829" s="44"/>
      <c r="E829" s="31"/>
      <c r="F829" s="31"/>
      <c r="G829" s="26"/>
      <c r="H829" s="82"/>
      <c r="I829" s="31"/>
      <c r="L829" s="60"/>
      <c r="M829" s="40"/>
      <c r="N829" s="7"/>
      <c r="W829" s="26"/>
      <c r="AF829" s="26"/>
      <c r="AG829" s="26"/>
      <c r="AH829" s="26"/>
      <c r="AI829" s="64"/>
    </row>
    <row r="830" spans="1:35" s="6" customFormat="1" ht="15.75" customHeight="1" x14ac:dyDescent="0.25">
      <c r="A830" s="8"/>
      <c r="B830" s="44"/>
      <c r="E830" s="31"/>
      <c r="F830" s="31"/>
      <c r="G830" s="26"/>
      <c r="H830" s="82"/>
      <c r="I830" s="31"/>
      <c r="L830" s="60"/>
      <c r="M830" s="40"/>
      <c r="N830" s="7"/>
      <c r="W830" s="26"/>
      <c r="AF830" s="26"/>
      <c r="AG830" s="26"/>
      <c r="AH830" s="26"/>
      <c r="AI830" s="64"/>
    </row>
    <row r="831" spans="1:35" s="6" customFormat="1" ht="15.75" customHeight="1" x14ac:dyDescent="0.25">
      <c r="A831" s="8"/>
      <c r="B831" s="44"/>
      <c r="E831" s="31"/>
      <c r="F831" s="31"/>
      <c r="G831" s="26"/>
      <c r="H831" s="82"/>
      <c r="I831" s="31"/>
      <c r="L831" s="60"/>
      <c r="M831" s="40"/>
      <c r="N831" s="7"/>
      <c r="W831" s="26"/>
      <c r="AF831" s="26"/>
      <c r="AG831" s="26"/>
      <c r="AH831" s="26"/>
      <c r="AI831" s="64"/>
    </row>
    <row r="832" spans="1:35" s="6" customFormat="1" ht="15.75" customHeight="1" x14ac:dyDescent="0.25">
      <c r="A832" s="8"/>
      <c r="B832" s="44"/>
      <c r="E832" s="31"/>
      <c r="F832" s="31"/>
      <c r="G832" s="26"/>
      <c r="H832" s="82"/>
      <c r="I832" s="31"/>
      <c r="L832" s="60"/>
      <c r="M832" s="40"/>
      <c r="N832" s="7"/>
      <c r="W832" s="26"/>
      <c r="AF832" s="26"/>
      <c r="AG832" s="26"/>
      <c r="AH832" s="26"/>
      <c r="AI832" s="64"/>
    </row>
    <row r="833" spans="1:35" s="6" customFormat="1" ht="15.75" customHeight="1" x14ac:dyDescent="0.25">
      <c r="A833" s="8"/>
      <c r="B833" s="44"/>
      <c r="E833" s="31"/>
      <c r="F833" s="31"/>
      <c r="G833" s="26"/>
      <c r="H833" s="82"/>
      <c r="I833" s="31"/>
      <c r="L833" s="60"/>
      <c r="M833" s="40"/>
      <c r="N833" s="7"/>
      <c r="W833" s="26"/>
      <c r="AF833" s="26"/>
      <c r="AG833" s="26"/>
      <c r="AH833" s="26"/>
      <c r="AI833" s="64"/>
    </row>
    <row r="834" spans="1:35" s="6" customFormat="1" ht="15.75" customHeight="1" x14ac:dyDescent="0.25">
      <c r="A834" s="8"/>
      <c r="B834" s="44"/>
      <c r="E834" s="31"/>
      <c r="F834" s="31"/>
      <c r="G834" s="26"/>
      <c r="H834" s="82"/>
      <c r="I834" s="31"/>
      <c r="L834" s="60"/>
      <c r="M834" s="40"/>
      <c r="N834" s="7"/>
      <c r="W834" s="26"/>
      <c r="AF834" s="26"/>
      <c r="AG834" s="26"/>
      <c r="AH834" s="26"/>
      <c r="AI834" s="64"/>
    </row>
    <row r="835" spans="1:35" s="6" customFormat="1" ht="15.75" customHeight="1" x14ac:dyDescent="0.25">
      <c r="A835" s="8"/>
      <c r="B835" s="44"/>
      <c r="E835" s="31"/>
      <c r="F835" s="31"/>
      <c r="G835" s="26"/>
      <c r="H835" s="82"/>
      <c r="I835" s="31"/>
      <c r="L835" s="60"/>
      <c r="M835" s="40"/>
      <c r="N835" s="7"/>
      <c r="W835" s="26"/>
      <c r="AF835" s="26"/>
      <c r="AG835" s="26"/>
      <c r="AH835" s="26"/>
      <c r="AI835" s="64"/>
    </row>
    <row r="836" spans="1:35" s="6" customFormat="1" ht="15.75" customHeight="1" x14ac:dyDescent="0.25">
      <c r="A836" s="8"/>
      <c r="B836" s="44"/>
      <c r="E836" s="31"/>
      <c r="F836" s="31"/>
      <c r="G836" s="26"/>
      <c r="H836" s="82"/>
      <c r="I836" s="31"/>
      <c r="L836" s="60"/>
      <c r="M836" s="40"/>
      <c r="N836" s="7"/>
      <c r="W836" s="26"/>
      <c r="AF836" s="26"/>
      <c r="AG836" s="26"/>
      <c r="AH836" s="26"/>
      <c r="AI836" s="64"/>
    </row>
    <row r="837" spans="1:35" s="6" customFormat="1" ht="15.75" customHeight="1" x14ac:dyDescent="0.25">
      <c r="A837" s="8"/>
      <c r="B837" s="44"/>
      <c r="E837" s="31"/>
      <c r="F837" s="31"/>
      <c r="G837" s="26"/>
      <c r="H837" s="82"/>
      <c r="I837" s="31"/>
      <c r="L837" s="60"/>
      <c r="M837" s="40"/>
      <c r="N837" s="7"/>
      <c r="W837" s="26"/>
      <c r="AF837" s="26"/>
      <c r="AG837" s="26"/>
      <c r="AH837" s="26"/>
      <c r="AI837" s="64"/>
    </row>
    <row r="838" spans="1:35" s="6" customFormat="1" ht="15.75" customHeight="1" x14ac:dyDescent="0.25">
      <c r="A838" s="8"/>
      <c r="B838" s="44"/>
      <c r="E838" s="31"/>
      <c r="F838" s="31"/>
      <c r="G838" s="26"/>
      <c r="H838" s="82"/>
      <c r="I838" s="31"/>
      <c r="L838" s="60"/>
      <c r="M838" s="40"/>
      <c r="N838" s="7"/>
      <c r="W838" s="26"/>
      <c r="AF838" s="26"/>
      <c r="AG838" s="26"/>
      <c r="AH838" s="26"/>
      <c r="AI838" s="64"/>
    </row>
    <row r="839" spans="1:35" s="6" customFormat="1" ht="15.75" customHeight="1" x14ac:dyDescent="0.25">
      <c r="A839" s="8"/>
      <c r="B839" s="44"/>
      <c r="E839" s="31"/>
      <c r="F839" s="31"/>
      <c r="G839" s="26"/>
      <c r="H839" s="82"/>
      <c r="I839" s="31"/>
      <c r="L839" s="60"/>
      <c r="M839" s="40"/>
      <c r="N839" s="7"/>
      <c r="W839" s="26"/>
      <c r="AF839" s="26"/>
      <c r="AG839" s="26"/>
      <c r="AH839" s="26"/>
      <c r="AI839" s="64"/>
    </row>
    <row r="840" spans="1:35" s="6" customFormat="1" ht="15.75" customHeight="1" x14ac:dyDescent="0.25">
      <c r="A840" s="8"/>
      <c r="B840" s="44"/>
      <c r="E840" s="31"/>
      <c r="F840" s="31"/>
      <c r="G840" s="26"/>
      <c r="H840" s="82"/>
      <c r="I840" s="31"/>
      <c r="L840" s="60"/>
      <c r="M840" s="40"/>
      <c r="N840" s="7"/>
      <c r="W840" s="26"/>
      <c r="AF840" s="26"/>
      <c r="AG840" s="26"/>
      <c r="AH840" s="26"/>
      <c r="AI840" s="64"/>
    </row>
    <row r="841" spans="1:35" s="6" customFormat="1" ht="15.75" customHeight="1" x14ac:dyDescent="0.25">
      <c r="A841" s="8"/>
      <c r="B841" s="44"/>
      <c r="E841" s="31"/>
      <c r="F841" s="31"/>
      <c r="G841" s="26"/>
      <c r="H841" s="82"/>
      <c r="I841" s="31"/>
      <c r="L841" s="60"/>
      <c r="M841" s="40"/>
      <c r="N841" s="7"/>
      <c r="W841" s="26"/>
      <c r="AF841" s="26"/>
      <c r="AG841" s="26"/>
      <c r="AH841" s="26"/>
      <c r="AI841" s="64"/>
    </row>
    <row r="842" spans="1:35" s="6" customFormat="1" ht="15.75" customHeight="1" x14ac:dyDescent="0.25">
      <c r="A842" s="8"/>
      <c r="B842" s="44"/>
      <c r="E842" s="31"/>
      <c r="F842" s="31"/>
      <c r="G842" s="26"/>
      <c r="H842" s="82"/>
      <c r="I842" s="31"/>
      <c r="L842" s="60"/>
      <c r="M842" s="40"/>
      <c r="N842" s="7"/>
      <c r="W842" s="26"/>
      <c r="AF842" s="26"/>
      <c r="AG842" s="26"/>
      <c r="AH842" s="26"/>
      <c r="AI842" s="64"/>
    </row>
    <row r="843" spans="1:35" s="6" customFormat="1" ht="15.75" customHeight="1" x14ac:dyDescent="0.25">
      <c r="A843" s="8"/>
      <c r="B843" s="44"/>
      <c r="E843" s="31"/>
      <c r="F843" s="31"/>
      <c r="G843" s="26"/>
      <c r="H843" s="82"/>
      <c r="I843" s="31"/>
      <c r="L843" s="60"/>
      <c r="M843" s="40"/>
      <c r="N843" s="7"/>
      <c r="W843" s="26"/>
      <c r="AF843" s="26"/>
      <c r="AG843" s="26"/>
      <c r="AH843" s="26"/>
      <c r="AI843" s="64"/>
    </row>
    <row r="844" spans="1:35" s="6" customFormat="1" ht="15.75" customHeight="1" x14ac:dyDescent="0.25">
      <c r="A844" s="8"/>
      <c r="B844" s="44"/>
      <c r="E844" s="31"/>
      <c r="F844" s="31"/>
      <c r="G844" s="26"/>
      <c r="H844" s="82"/>
      <c r="I844" s="31"/>
      <c r="L844" s="60"/>
      <c r="M844" s="40"/>
      <c r="N844" s="7"/>
      <c r="W844" s="26"/>
      <c r="AF844" s="26"/>
      <c r="AG844" s="26"/>
      <c r="AH844" s="26"/>
      <c r="AI844" s="64"/>
    </row>
    <row r="845" spans="1:35" s="6" customFormat="1" ht="15.75" customHeight="1" x14ac:dyDescent="0.25">
      <c r="A845" s="8"/>
      <c r="B845" s="44"/>
      <c r="E845" s="31"/>
      <c r="F845" s="31"/>
      <c r="G845" s="26"/>
      <c r="H845" s="82"/>
      <c r="I845" s="31"/>
      <c r="L845" s="60"/>
      <c r="M845" s="40"/>
      <c r="N845" s="7"/>
      <c r="W845" s="26"/>
      <c r="AF845" s="26"/>
      <c r="AG845" s="26"/>
      <c r="AH845" s="26"/>
      <c r="AI845" s="64"/>
    </row>
    <row r="846" spans="1:35" s="6" customFormat="1" ht="15.75" customHeight="1" x14ac:dyDescent="0.25">
      <c r="A846" s="8"/>
      <c r="B846" s="44"/>
      <c r="E846" s="31"/>
      <c r="F846" s="31"/>
      <c r="G846" s="26"/>
      <c r="H846" s="82"/>
      <c r="I846" s="31"/>
      <c r="L846" s="60"/>
      <c r="M846" s="40"/>
      <c r="N846" s="7"/>
      <c r="W846" s="26"/>
      <c r="AF846" s="26"/>
      <c r="AG846" s="26"/>
      <c r="AH846" s="26"/>
      <c r="AI846" s="64"/>
    </row>
    <row r="847" spans="1:35" s="6" customFormat="1" ht="15.75" customHeight="1" x14ac:dyDescent="0.25">
      <c r="A847" s="8"/>
      <c r="B847" s="44"/>
      <c r="E847" s="31"/>
      <c r="F847" s="31"/>
      <c r="G847" s="26"/>
      <c r="H847" s="82"/>
      <c r="I847" s="31"/>
      <c r="L847" s="60"/>
      <c r="M847" s="40"/>
      <c r="N847" s="7"/>
      <c r="W847" s="26"/>
      <c r="AF847" s="26"/>
      <c r="AG847" s="26"/>
      <c r="AH847" s="26"/>
      <c r="AI847" s="64"/>
    </row>
    <row r="848" spans="1:35" s="6" customFormat="1" ht="15.75" customHeight="1" x14ac:dyDescent="0.25">
      <c r="A848" s="8"/>
      <c r="B848" s="44"/>
      <c r="E848" s="31"/>
      <c r="F848" s="31"/>
      <c r="G848" s="26"/>
      <c r="H848" s="82"/>
      <c r="I848" s="31"/>
      <c r="L848" s="60"/>
      <c r="M848" s="40"/>
      <c r="N848" s="7"/>
      <c r="W848" s="26"/>
      <c r="AF848" s="26"/>
      <c r="AG848" s="26"/>
      <c r="AH848" s="26"/>
      <c r="AI848" s="64"/>
    </row>
    <row r="849" spans="1:35" s="6" customFormat="1" ht="15.75" customHeight="1" x14ac:dyDescent="0.25">
      <c r="A849" s="8"/>
      <c r="B849" s="44"/>
      <c r="E849" s="31"/>
      <c r="F849" s="31"/>
      <c r="G849" s="26"/>
      <c r="H849" s="82"/>
      <c r="I849" s="31"/>
      <c r="L849" s="60"/>
      <c r="M849" s="40"/>
      <c r="N849" s="7"/>
      <c r="W849" s="26"/>
      <c r="AF849" s="26"/>
      <c r="AG849" s="26"/>
      <c r="AH849" s="26"/>
      <c r="AI849" s="64"/>
    </row>
    <row r="850" spans="1:35" s="6" customFormat="1" ht="15.75" customHeight="1" x14ac:dyDescent="0.25">
      <c r="A850" s="8"/>
      <c r="B850" s="44"/>
      <c r="E850" s="31"/>
      <c r="F850" s="31"/>
      <c r="G850" s="26"/>
      <c r="H850" s="82"/>
      <c r="I850" s="31"/>
      <c r="L850" s="60"/>
      <c r="M850" s="40"/>
      <c r="N850" s="7"/>
      <c r="W850" s="26"/>
      <c r="AF850" s="26"/>
      <c r="AG850" s="26"/>
      <c r="AH850" s="26"/>
      <c r="AI850" s="64"/>
    </row>
    <row r="851" spans="1:35" s="6" customFormat="1" ht="15.75" customHeight="1" x14ac:dyDescent="0.25">
      <c r="A851" s="8"/>
      <c r="B851" s="44"/>
      <c r="E851" s="31"/>
      <c r="F851" s="31"/>
      <c r="G851" s="26"/>
      <c r="H851" s="82"/>
      <c r="I851" s="31"/>
      <c r="L851" s="60"/>
      <c r="M851" s="40"/>
      <c r="N851" s="7"/>
      <c r="W851" s="26"/>
      <c r="AF851" s="26"/>
      <c r="AG851" s="26"/>
      <c r="AH851" s="26"/>
      <c r="AI851" s="64"/>
    </row>
    <row r="852" spans="1:35" s="6" customFormat="1" ht="15.75" customHeight="1" x14ac:dyDescent="0.25">
      <c r="A852" s="8"/>
      <c r="B852" s="44"/>
      <c r="E852" s="31"/>
      <c r="F852" s="31"/>
      <c r="G852" s="26"/>
      <c r="H852" s="82"/>
      <c r="I852" s="31"/>
      <c r="L852" s="60"/>
      <c r="M852" s="40"/>
      <c r="N852" s="7"/>
      <c r="W852" s="26"/>
      <c r="AF852" s="26"/>
      <c r="AG852" s="26"/>
      <c r="AH852" s="26"/>
      <c r="AI852" s="64"/>
    </row>
    <row r="853" spans="1:35" s="6" customFormat="1" ht="15.75" customHeight="1" x14ac:dyDescent="0.25">
      <c r="A853" s="8"/>
      <c r="B853" s="44"/>
      <c r="E853" s="31"/>
      <c r="F853" s="31"/>
      <c r="G853" s="26"/>
      <c r="H853" s="82"/>
      <c r="I853" s="31"/>
      <c r="L853" s="60"/>
      <c r="M853" s="40"/>
      <c r="N853" s="7"/>
      <c r="W853" s="26"/>
      <c r="AF853" s="26"/>
      <c r="AG853" s="26"/>
      <c r="AH853" s="26"/>
      <c r="AI853" s="64"/>
    </row>
    <row r="854" spans="1:35" s="6" customFormat="1" ht="15.75" customHeight="1" x14ac:dyDescent="0.25">
      <c r="A854" s="8"/>
      <c r="B854" s="44"/>
      <c r="E854" s="31"/>
      <c r="F854" s="31"/>
      <c r="G854" s="26"/>
      <c r="H854" s="82"/>
      <c r="I854" s="31"/>
      <c r="L854" s="60"/>
      <c r="M854" s="40"/>
      <c r="N854" s="7"/>
      <c r="W854" s="26"/>
      <c r="AF854" s="26"/>
      <c r="AG854" s="26"/>
      <c r="AH854" s="26"/>
      <c r="AI854" s="64"/>
    </row>
    <row r="855" spans="1:35" s="6" customFormat="1" ht="15.75" customHeight="1" x14ac:dyDescent="0.25">
      <c r="A855" s="8"/>
      <c r="B855" s="44"/>
      <c r="E855" s="31"/>
      <c r="F855" s="31"/>
      <c r="G855" s="26"/>
      <c r="H855" s="82"/>
      <c r="I855" s="31"/>
      <c r="L855" s="60"/>
      <c r="M855" s="40"/>
      <c r="N855" s="7"/>
      <c r="W855" s="26"/>
      <c r="AF855" s="26"/>
      <c r="AG855" s="26"/>
      <c r="AH855" s="26"/>
      <c r="AI855" s="64"/>
    </row>
    <row r="856" spans="1:35" s="6" customFormat="1" ht="15.75" customHeight="1" x14ac:dyDescent="0.25">
      <c r="A856" s="8"/>
      <c r="B856" s="44"/>
      <c r="E856" s="31"/>
      <c r="F856" s="31"/>
      <c r="G856" s="26"/>
      <c r="H856" s="82"/>
      <c r="I856" s="31"/>
      <c r="L856" s="60"/>
      <c r="M856" s="40"/>
      <c r="N856" s="7"/>
      <c r="W856" s="26"/>
      <c r="AF856" s="26"/>
      <c r="AG856" s="26"/>
      <c r="AH856" s="26"/>
      <c r="AI856" s="64"/>
    </row>
    <row r="857" spans="1:35" s="6" customFormat="1" ht="15.75" customHeight="1" x14ac:dyDescent="0.25">
      <c r="A857" s="8"/>
      <c r="B857" s="44"/>
      <c r="E857" s="31"/>
      <c r="F857" s="31"/>
      <c r="G857" s="26"/>
      <c r="H857" s="82"/>
      <c r="I857" s="31"/>
      <c r="L857" s="60"/>
      <c r="M857" s="40"/>
      <c r="N857" s="7"/>
      <c r="W857" s="26"/>
      <c r="AF857" s="26"/>
      <c r="AG857" s="26"/>
      <c r="AH857" s="26"/>
      <c r="AI857" s="64"/>
    </row>
    <row r="858" spans="1:35" s="6" customFormat="1" ht="15.75" customHeight="1" x14ac:dyDescent="0.25">
      <c r="A858" s="8"/>
      <c r="B858" s="44"/>
      <c r="E858" s="31"/>
      <c r="F858" s="31"/>
      <c r="G858" s="26"/>
      <c r="H858" s="82"/>
      <c r="I858" s="31"/>
      <c r="L858" s="60"/>
      <c r="M858" s="40"/>
      <c r="N858" s="7"/>
      <c r="W858" s="26"/>
      <c r="AF858" s="26"/>
      <c r="AG858" s="26"/>
      <c r="AH858" s="26"/>
      <c r="AI858" s="64"/>
    </row>
    <row r="859" spans="1:35" s="6" customFormat="1" ht="15.75" customHeight="1" x14ac:dyDescent="0.25">
      <c r="A859" s="8"/>
      <c r="B859" s="44"/>
      <c r="E859" s="31"/>
      <c r="F859" s="31"/>
      <c r="G859" s="26"/>
      <c r="H859" s="82"/>
      <c r="I859" s="31"/>
      <c r="L859" s="60"/>
      <c r="M859" s="40"/>
      <c r="N859" s="7"/>
      <c r="W859" s="26"/>
      <c r="AF859" s="26"/>
      <c r="AG859" s="26"/>
      <c r="AH859" s="26"/>
      <c r="AI859" s="64"/>
    </row>
    <row r="860" spans="1:35" s="6" customFormat="1" ht="15.75" customHeight="1" x14ac:dyDescent="0.25">
      <c r="A860" s="8"/>
      <c r="B860" s="44"/>
      <c r="E860" s="31"/>
      <c r="F860" s="31"/>
      <c r="G860" s="26"/>
      <c r="H860" s="82"/>
      <c r="I860" s="31"/>
      <c r="L860" s="60"/>
      <c r="M860" s="40"/>
      <c r="N860" s="7"/>
      <c r="W860" s="26"/>
      <c r="AF860" s="26"/>
      <c r="AG860" s="26"/>
      <c r="AH860" s="26"/>
      <c r="AI860" s="64"/>
    </row>
    <row r="861" spans="1:35" s="6" customFormat="1" ht="15.75" customHeight="1" x14ac:dyDescent="0.25">
      <c r="A861" s="8"/>
      <c r="B861" s="44"/>
      <c r="E861" s="31"/>
      <c r="F861" s="31"/>
      <c r="G861" s="26"/>
      <c r="H861" s="82"/>
      <c r="I861" s="31"/>
      <c r="L861" s="60"/>
      <c r="M861" s="40"/>
      <c r="N861" s="7"/>
      <c r="W861" s="26"/>
      <c r="AF861" s="26"/>
      <c r="AG861" s="26"/>
      <c r="AH861" s="26"/>
      <c r="AI861" s="64"/>
    </row>
    <row r="862" spans="1:35" s="6" customFormat="1" ht="15.75" customHeight="1" x14ac:dyDescent="0.25">
      <c r="A862" s="8"/>
      <c r="B862" s="44"/>
      <c r="E862" s="31"/>
      <c r="F862" s="31"/>
      <c r="G862" s="26"/>
      <c r="H862" s="82"/>
      <c r="I862" s="31"/>
      <c r="L862" s="60"/>
      <c r="M862" s="40"/>
      <c r="N862" s="7"/>
      <c r="W862" s="26"/>
      <c r="AF862" s="26"/>
      <c r="AG862" s="26"/>
      <c r="AH862" s="26"/>
      <c r="AI862" s="64"/>
    </row>
    <row r="863" spans="1:35" s="6" customFormat="1" ht="15.75" customHeight="1" x14ac:dyDescent="0.25">
      <c r="A863" s="8"/>
      <c r="B863" s="44"/>
      <c r="E863" s="31"/>
      <c r="F863" s="31"/>
      <c r="G863" s="26"/>
      <c r="H863" s="82"/>
      <c r="I863" s="31"/>
      <c r="L863" s="60"/>
      <c r="M863" s="40"/>
      <c r="N863" s="7"/>
      <c r="W863" s="26"/>
      <c r="AF863" s="26"/>
      <c r="AG863" s="26"/>
      <c r="AH863" s="26"/>
      <c r="AI863" s="64"/>
    </row>
    <row r="864" spans="1:35" s="6" customFormat="1" ht="15.75" customHeight="1" x14ac:dyDescent="0.25">
      <c r="A864" s="8"/>
      <c r="B864" s="44"/>
      <c r="E864" s="31"/>
      <c r="F864" s="31"/>
      <c r="G864" s="26"/>
      <c r="H864" s="82"/>
      <c r="I864" s="31"/>
      <c r="L864" s="60"/>
      <c r="M864" s="40"/>
      <c r="N864" s="7"/>
      <c r="W864" s="26"/>
      <c r="AF864" s="26"/>
      <c r="AG864" s="26"/>
      <c r="AH864" s="26"/>
      <c r="AI864" s="64"/>
    </row>
    <row r="865" spans="1:35" s="6" customFormat="1" ht="15.75" customHeight="1" x14ac:dyDescent="0.25">
      <c r="A865" s="8"/>
      <c r="B865" s="44"/>
      <c r="E865" s="31"/>
      <c r="F865" s="31"/>
      <c r="G865" s="26"/>
      <c r="H865" s="82"/>
      <c r="I865" s="31"/>
      <c r="L865" s="60"/>
      <c r="M865" s="40"/>
      <c r="N865" s="7"/>
      <c r="W865" s="26"/>
      <c r="AF865" s="26"/>
      <c r="AG865" s="26"/>
      <c r="AH865" s="26"/>
      <c r="AI865" s="64"/>
    </row>
    <row r="866" spans="1:35" s="6" customFormat="1" ht="15.75" customHeight="1" x14ac:dyDescent="0.25">
      <c r="A866" s="8"/>
      <c r="B866" s="44"/>
      <c r="E866" s="31"/>
      <c r="F866" s="31"/>
      <c r="G866" s="26"/>
      <c r="H866" s="82"/>
      <c r="I866" s="31"/>
      <c r="L866" s="60"/>
      <c r="M866" s="40"/>
      <c r="N866" s="7"/>
      <c r="W866" s="26"/>
      <c r="AF866" s="26"/>
      <c r="AG866" s="26"/>
      <c r="AH866" s="26"/>
      <c r="AI866" s="64"/>
    </row>
    <row r="867" spans="1:35" s="6" customFormat="1" ht="15.75" customHeight="1" x14ac:dyDescent="0.25">
      <c r="A867" s="8"/>
      <c r="B867" s="44"/>
      <c r="E867" s="31"/>
      <c r="F867" s="31"/>
      <c r="G867" s="26"/>
      <c r="H867" s="82"/>
      <c r="I867" s="31"/>
      <c r="L867" s="60"/>
      <c r="M867" s="40"/>
      <c r="N867" s="7"/>
      <c r="W867" s="26"/>
      <c r="AF867" s="26"/>
      <c r="AG867" s="26"/>
      <c r="AH867" s="26"/>
      <c r="AI867" s="64"/>
    </row>
    <row r="868" spans="1:35" s="6" customFormat="1" ht="15.75" customHeight="1" x14ac:dyDescent="0.25">
      <c r="A868" s="8"/>
      <c r="B868" s="44"/>
      <c r="E868" s="31"/>
      <c r="F868" s="31"/>
      <c r="G868" s="26"/>
      <c r="H868" s="82"/>
      <c r="I868" s="31"/>
      <c r="L868" s="60"/>
      <c r="M868" s="40"/>
      <c r="N868" s="7"/>
      <c r="W868" s="26"/>
      <c r="AF868" s="26"/>
      <c r="AG868" s="26"/>
      <c r="AH868" s="26"/>
      <c r="AI868" s="64"/>
    </row>
    <row r="869" spans="1:35" s="6" customFormat="1" ht="15.75" customHeight="1" x14ac:dyDescent="0.25">
      <c r="A869" s="8"/>
      <c r="B869" s="44"/>
      <c r="E869" s="31"/>
      <c r="F869" s="31"/>
      <c r="G869" s="26"/>
      <c r="H869" s="82"/>
      <c r="I869" s="31"/>
      <c r="L869" s="60"/>
      <c r="M869" s="40"/>
      <c r="N869" s="7"/>
      <c r="W869" s="26"/>
      <c r="AF869" s="26"/>
      <c r="AG869" s="26"/>
      <c r="AH869" s="26"/>
      <c r="AI869" s="64"/>
    </row>
    <row r="870" spans="1:35" s="6" customFormat="1" ht="15.75" customHeight="1" x14ac:dyDescent="0.25">
      <c r="A870" s="8"/>
      <c r="B870" s="44"/>
      <c r="E870" s="31"/>
      <c r="F870" s="31"/>
      <c r="G870" s="26"/>
      <c r="H870" s="82"/>
      <c r="I870" s="31"/>
      <c r="L870" s="60"/>
      <c r="M870" s="40"/>
      <c r="N870" s="7"/>
      <c r="W870" s="26"/>
      <c r="AF870" s="26"/>
      <c r="AG870" s="26"/>
      <c r="AH870" s="26"/>
      <c r="AI870" s="64"/>
    </row>
    <row r="871" spans="1:35" s="6" customFormat="1" ht="15.75" customHeight="1" x14ac:dyDescent="0.25">
      <c r="A871" s="8"/>
      <c r="B871" s="44"/>
      <c r="E871" s="31"/>
      <c r="F871" s="31"/>
      <c r="G871" s="26"/>
      <c r="H871" s="82"/>
      <c r="I871" s="31"/>
      <c r="L871" s="60"/>
      <c r="M871" s="40"/>
      <c r="N871" s="7"/>
      <c r="W871" s="26"/>
      <c r="AF871" s="26"/>
      <c r="AG871" s="26"/>
      <c r="AH871" s="26"/>
      <c r="AI871" s="64"/>
    </row>
    <row r="872" spans="1:35" s="6" customFormat="1" ht="15.75" customHeight="1" x14ac:dyDescent="0.25">
      <c r="A872" s="8"/>
      <c r="B872" s="44"/>
      <c r="E872" s="31"/>
      <c r="F872" s="31"/>
      <c r="G872" s="26"/>
      <c r="H872" s="82"/>
      <c r="I872" s="31"/>
      <c r="L872" s="60"/>
      <c r="M872" s="40"/>
      <c r="N872" s="7"/>
      <c r="W872" s="26"/>
      <c r="AF872" s="26"/>
      <c r="AG872" s="26"/>
      <c r="AH872" s="26"/>
      <c r="AI872" s="64"/>
    </row>
    <row r="873" spans="1:35" s="6" customFormat="1" ht="15.75" customHeight="1" x14ac:dyDescent="0.25">
      <c r="A873" s="8"/>
      <c r="B873" s="44"/>
      <c r="E873" s="31"/>
      <c r="F873" s="31"/>
      <c r="G873" s="26"/>
      <c r="H873" s="82"/>
      <c r="I873" s="31"/>
      <c r="L873" s="60"/>
      <c r="M873" s="40"/>
      <c r="N873" s="7"/>
      <c r="W873" s="26"/>
      <c r="AF873" s="26"/>
      <c r="AG873" s="26"/>
      <c r="AH873" s="26"/>
      <c r="AI873" s="64"/>
    </row>
    <row r="874" spans="1:35" s="6" customFormat="1" ht="15.75" customHeight="1" x14ac:dyDescent="0.25">
      <c r="A874" s="8"/>
      <c r="B874" s="44"/>
      <c r="E874" s="31"/>
      <c r="F874" s="31"/>
      <c r="G874" s="26"/>
      <c r="H874" s="82"/>
      <c r="I874" s="31"/>
      <c r="L874" s="60"/>
      <c r="M874" s="40"/>
      <c r="N874" s="7"/>
      <c r="W874" s="26"/>
      <c r="AF874" s="26"/>
      <c r="AG874" s="26"/>
      <c r="AH874" s="26"/>
      <c r="AI874" s="64"/>
    </row>
    <row r="875" spans="1:35" s="6" customFormat="1" ht="15.75" customHeight="1" x14ac:dyDescent="0.25">
      <c r="A875" s="8"/>
      <c r="B875" s="44"/>
      <c r="E875" s="31"/>
      <c r="F875" s="31"/>
      <c r="G875" s="26"/>
      <c r="H875" s="82"/>
      <c r="I875" s="31"/>
      <c r="L875" s="60"/>
      <c r="M875" s="40"/>
      <c r="N875" s="7"/>
      <c r="W875" s="26"/>
      <c r="AF875" s="26"/>
      <c r="AG875" s="26"/>
      <c r="AH875" s="26"/>
      <c r="AI875" s="64"/>
    </row>
    <row r="876" spans="1:35" s="6" customFormat="1" ht="15.75" customHeight="1" x14ac:dyDescent="0.25">
      <c r="A876" s="8"/>
      <c r="B876" s="44"/>
      <c r="E876" s="31"/>
      <c r="F876" s="31"/>
      <c r="G876" s="26"/>
      <c r="H876" s="82"/>
      <c r="I876" s="31"/>
      <c r="L876" s="60"/>
      <c r="M876" s="40"/>
      <c r="N876" s="7"/>
      <c r="W876" s="26"/>
      <c r="AF876" s="26"/>
      <c r="AG876" s="26"/>
      <c r="AH876" s="26"/>
      <c r="AI876" s="64"/>
    </row>
    <row r="877" spans="1:35" s="6" customFormat="1" ht="15.75" customHeight="1" x14ac:dyDescent="0.25">
      <c r="A877" s="8"/>
      <c r="B877" s="44"/>
      <c r="E877" s="31"/>
      <c r="F877" s="31"/>
      <c r="G877" s="26"/>
      <c r="H877" s="82"/>
      <c r="I877" s="31"/>
      <c r="L877" s="60"/>
      <c r="M877" s="40"/>
      <c r="N877" s="7"/>
      <c r="W877" s="26"/>
      <c r="AF877" s="26"/>
      <c r="AG877" s="26"/>
      <c r="AH877" s="26"/>
      <c r="AI877" s="64"/>
    </row>
    <row r="878" spans="1:35" s="6" customFormat="1" ht="15.75" customHeight="1" x14ac:dyDescent="0.25">
      <c r="A878" s="8"/>
      <c r="B878" s="44"/>
      <c r="E878" s="31"/>
      <c r="F878" s="31"/>
      <c r="G878" s="26"/>
      <c r="H878" s="82"/>
      <c r="I878" s="31"/>
      <c r="L878" s="60"/>
      <c r="M878" s="40"/>
      <c r="N878" s="7"/>
      <c r="W878" s="26"/>
      <c r="AF878" s="26"/>
      <c r="AG878" s="26"/>
      <c r="AH878" s="26"/>
      <c r="AI878" s="64"/>
    </row>
    <row r="879" spans="1:35" s="6" customFormat="1" ht="15.75" customHeight="1" x14ac:dyDescent="0.25">
      <c r="A879" s="8"/>
      <c r="B879" s="44"/>
      <c r="E879" s="31"/>
      <c r="F879" s="31"/>
      <c r="G879" s="26"/>
      <c r="H879" s="82"/>
      <c r="I879" s="31"/>
      <c r="L879" s="60"/>
      <c r="M879" s="40"/>
      <c r="N879" s="7"/>
      <c r="W879" s="26"/>
      <c r="AF879" s="26"/>
      <c r="AG879" s="26"/>
      <c r="AH879" s="26"/>
      <c r="AI879" s="64"/>
    </row>
    <row r="880" spans="1:35" s="6" customFormat="1" ht="15.75" customHeight="1" x14ac:dyDescent="0.25">
      <c r="A880" s="8"/>
      <c r="B880" s="44"/>
      <c r="E880" s="31"/>
      <c r="F880" s="31"/>
      <c r="G880" s="26"/>
      <c r="H880" s="82"/>
      <c r="I880" s="31"/>
      <c r="L880" s="60"/>
      <c r="M880" s="40"/>
      <c r="N880" s="7"/>
      <c r="W880" s="26"/>
      <c r="AF880" s="26"/>
      <c r="AG880" s="26"/>
      <c r="AH880" s="26"/>
      <c r="AI880" s="64"/>
    </row>
    <row r="881" spans="1:35" s="6" customFormat="1" ht="15.75" customHeight="1" x14ac:dyDescent="0.25">
      <c r="A881" s="8"/>
      <c r="B881" s="44"/>
      <c r="E881" s="31"/>
      <c r="F881" s="31"/>
      <c r="G881" s="26"/>
      <c r="H881" s="82"/>
      <c r="I881" s="31"/>
      <c r="L881" s="60"/>
      <c r="M881" s="40"/>
      <c r="N881" s="7"/>
      <c r="W881" s="26"/>
      <c r="AF881" s="26"/>
      <c r="AG881" s="26"/>
      <c r="AH881" s="26"/>
      <c r="AI881" s="64"/>
    </row>
    <row r="882" spans="1:35" s="6" customFormat="1" ht="15.75" customHeight="1" x14ac:dyDescent="0.25">
      <c r="A882" s="8"/>
      <c r="B882" s="44"/>
      <c r="E882" s="31"/>
      <c r="F882" s="31"/>
      <c r="G882" s="26"/>
      <c r="H882" s="82"/>
      <c r="I882" s="31"/>
      <c r="L882" s="60"/>
      <c r="M882" s="40"/>
      <c r="N882" s="7"/>
      <c r="W882" s="26"/>
      <c r="AF882" s="26"/>
      <c r="AG882" s="26"/>
      <c r="AH882" s="26"/>
      <c r="AI882" s="64"/>
    </row>
    <row r="883" spans="1:35" s="6" customFormat="1" ht="15.75" customHeight="1" x14ac:dyDescent="0.25">
      <c r="A883" s="8"/>
      <c r="B883" s="44"/>
      <c r="E883" s="31"/>
      <c r="F883" s="31"/>
      <c r="G883" s="26"/>
      <c r="H883" s="82"/>
      <c r="I883" s="31"/>
      <c r="L883" s="60"/>
      <c r="M883" s="40"/>
      <c r="N883" s="7"/>
      <c r="W883" s="26"/>
      <c r="AF883" s="26"/>
      <c r="AG883" s="26"/>
      <c r="AH883" s="26"/>
      <c r="AI883" s="64"/>
    </row>
    <row r="884" spans="1:35" s="6" customFormat="1" ht="15.75" customHeight="1" x14ac:dyDescent="0.25">
      <c r="A884" s="8"/>
      <c r="B884" s="44"/>
      <c r="E884" s="31"/>
      <c r="F884" s="31"/>
      <c r="G884" s="26"/>
      <c r="H884" s="82"/>
      <c r="I884" s="31"/>
      <c r="L884" s="60"/>
      <c r="M884" s="40"/>
      <c r="N884" s="7"/>
      <c r="W884" s="26"/>
      <c r="AF884" s="26"/>
      <c r="AG884" s="26"/>
      <c r="AH884" s="26"/>
      <c r="AI884" s="64"/>
    </row>
    <row r="885" spans="1:35" s="6" customFormat="1" ht="15.75" customHeight="1" x14ac:dyDescent="0.25">
      <c r="A885" s="8"/>
      <c r="B885" s="44"/>
      <c r="E885" s="31"/>
      <c r="F885" s="31"/>
      <c r="G885" s="26"/>
      <c r="H885" s="82"/>
      <c r="I885" s="31"/>
      <c r="L885" s="60"/>
      <c r="M885" s="40"/>
      <c r="N885" s="7"/>
      <c r="W885" s="26"/>
      <c r="AF885" s="26"/>
      <c r="AG885" s="26"/>
      <c r="AH885" s="26"/>
      <c r="AI885" s="64"/>
    </row>
    <row r="886" spans="1:35" s="6" customFormat="1" ht="15.75" customHeight="1" x14ac:dyDescent="0.25">
      <c r="A886" s="8"/>
      <c r="B886" s="44"/>
      <c r="E886" s="31"/>
      <c r="F886" s="31"/>
      <c r="G886" s="26"/>
      <c r="H886" s="82"/>
      <c r="I886" s="31"/>
      <c r="L886" s="60"/>
      <c r="M886" s="40"/>
      <c r="N886" s="7"/>
      <c r="W886" s="26"/>
      <c r="AF886" s="26"/>
      <c r="AG886" s="26"/>
      <c r="AH886" s="26"/>
      <c r="AI886" s="64"/>
    </row>
    <row r="887" spans="1:35" s="6" customFormat="1" ht="15.75" customHeight="1" x14ac:dyDescent="0.25">
      <c r="A887" s="8"/>
      <c r="B887" s="44"/>
      <c r="E887" s="31"/>
      <c r="F887" s="31"/>
      <c r="G887" s="26"/>
      <c r="H887" s="82"/>
      <c r="I887" s="31"/>
      <c r="L887" s="60"/>
      <c r="M887" s="40"/>
      <c r="N887" s="7"/>
      <c r="W887" s="26"/>
      <c r="AF887" s="26"/>
      <c r="AG887" s="26"/>
      <c r="AH887" s="26"/>
      <c r="AI887" s="64"/>
    </row>
    <row r="888" spans="1:35" s="6" customFormat="1" ht="15.75" customHeight="1" x14ac:dyDescent="0.25">
      <c r="A888" s="8"/>
      <c r="B888" s="44"/>
      <c r="E888" s="31"/>
      <c r="F888" s="31"/>
      <c r="G888" s="26"/>
      <c r="H888" s="82"/>
      <c r="I888" s="31"/>
      <c r="L888" s="60"/>
      <c r="M888" s="40"/>
      <c r="N888" s="7"/>
      <c r="W888" s="26"/>
      <c r="AF888" s="26"/>
      <c r="AG888" s="26"/>
      <c r="AH888" s="26"/>
      <c r="AI888" s="64"/>
    </row>
    <row r="889" spans="1:35" s="6" customFormat="1" ht="15.75" customHeight="1" x14ac:dyDescent="0.25">
      <c r="A889" s="8"/>
      <c r="B889" s="44"/>
      <c r="E889" s="31"/>
      <c r="F889" s="31"/>
      <c r="G889" s="26"/>
      <c r="H889" s="82"/>
      <c r="I889" s="31"/>
      <c r="L889" s="60"/>
      <c r="M889" s="40"/>
      <c r="N889" s="7"/>
      <c r="W889" s="26"/>
      <c r="AF889" s="26"/>
      <c r="AG889" s="26"/>
      <c r="AH889" s="26"/>
      <c r="AI889" s="64"/>
    </row>
    <row r="890" spans="1:35" s="6" customFormat="1" ht="15.75" customHeight="1" x14ac:dyDescent="0.25">
      <c r="A890" s="8"/>
      <c r="B890" s="44"/>
      <c r="E890" s="31"/>
      <c r="F890" s="31"/>
      <c r="G890" s="26"/>
      <c r="H890" s="82"/>
      <c r="I890" s="31"/>
      <c r="L890" s="60"/>
      <c r="M890" s="40"/>
      <c r="N890" s="7"/>
      <c r="W890" s="26"/>
      <c r="AF890" s="26"/>
      <c r="AG890" s="26"/>
      <c r="AH890" s="26"/>
      <c r="AI890" s="64"/>
    </row>
    <row r="891" spans="1:35" s="6" customFormat="1" ht="15.75" customHeight="1" x14ac:dyDescent="0.25">
      <c r="A891" s="8"/>
      <c r="B891" s="44"/>
      <c r="E891" s="31"/>
      <c r="F891" s="31"/>
      <c r="G891" s="26"/>
      <c r="H891" s="82"/>
      <c r="I891" s="31"/>
      <c r="L891" s="60"/>
      <c r="M891" s="40"/>
      <c r="N891" s="7"/>
      <c r="W891" s="26"/>
      <c r="AF891" s="26"/>
      <c r="AG891" s="26"/>
      <c r="AH891" s="26"/>
      <c r="AI891" s="64"/>
    </row>
    <row r="892" spans="1:35" s="6" customFormat="1" ht="15.75" customHeight="1" x14ac:dyDescent="0.25">
      <c r="A892" s="8"/>
      <c r="B892" s="44"/>
      <c r="E892" s="31"/>
      <c r="F892" s="31"/>
      <c r="G892" s="26"/>
      <c r="H892" s="82"/>
      <c r="I892" s="31"/>
      <c r="L892" s="60"/>
      <c r="M892" s="40"/>
      <c r="N892" s="7"/>
      <c r="W892" s="26"/>
      <c r="AF892" s="26"/>
      <c r="AG892" s="26"/>
      <c r="AH892" s="26"/>
      <c r="AI892" s="64"/>
    </row>
    <row r="893" spans="1:35" s="6" customFormat="1" ht="15.75" customHeight="1" x14ac:dyDescent="0.25">
      <c r="A893" s="8"/>
      <c r="B893" s="44"/>
      <c r="E893" s="31"/>
      <c r="F893" s="31"/>
      <c r="G893" s="26"/>
      <c r="H893" s="82"/>
      <c r="I893" s="31"/>
      <c r="L893" s="60"/>
      <c r="M893" s="40"/>
      <c r="N893" s="7"/>
      <c r="W893" s="26"/>
      <c r="AF893" s="26"/>
      <c r="AG893" s="26"/>
      <c r="AH893" s="26"/>
      <c r="AI893" s="64"/>
    </row>
    <row r="894" spans="1:35" s="6" customFormat="1" ht="15.75" customHeight="1" x14ac:dyDescent="0.25">
      <c r="A894" s="8"/>
      <c r="B894" s="44"/>
      <c r="E894" s="31"/>
      <c r="F894" s="31"/>
      <c r="G894" s="26"/>
      <c r="H894" s="82"/>
      <c r="I894" s="31"/>
      <c r="L894" s="60"/>
      <c r="M894" s="40"/>
      <c r="N894" s="7"/>
      <c r="W894" s="26"/>
      <c r="AF894" s="26"/>
      <c r="AG894" s="26"/>
      <c r="AH894" s="26"/>
      <c r="AI894" s="64"/>
    </row>
    <row r="895" spans="1:35" s="6" customFormat="1" ht="15.75" customHeight="1" x14ac:dyDescent="0.25">
      <c r="A895" s="8"/>
      <c r="B895" s="44"/>
      <c r="E895" s="31"/>
      <c r="F895" s="31"/>
      <c r="G895" s="26"/>
      <c r="H895" s="82"/>
      <c r="I895" s="31"/>
      <c r="L895" s="60"/>
      <c r="M895" s="40"/>
      <c r="N895" s="7"/>
      <c r="W895" s="26"/>
      <c r="AF895" s="26"/>
      <c r="AG895" s="26"/>
      <c r="AH895" s="26"/>
      <c r="AI895" s="64"/>
    </row>
    <row r="896" spans="1:35" s="6" customFormat="1" ht="15.75" customHeight="1" x14ac:dyDescent="0.25">
      <c r="A896" s="8"/>
      <c r="B896" s="44"/>
      <c r="E896" s="31"/>
      <c r="F896" s="31"/>
      <c r="G896" s="26"/>
      <c r="H896" s="82"/>
      <c r="I896" s="31"/>
      <c r="L896" s="60"/>
      <c r="M896" s="40"/>
      <c r="N896" s="7"/>
      <c r="W896" s="26"/>
      <c r="AF896" s="26"/>
      <c r="AG896" s="26"/>
      <c r="AH896" s="26"/>
      <c r="AI896" s="64"/>
    </row>
    <row r="897" spans="1:35" s="6" customFormat="1" ht="15.75" customHeight="1" x14ac:dyDescent="0.25">
      <c r="A897" s="8"/>
      <c r="B897" s="44"/>
      <c r="E897" s="31"/>
      <c r="F897" s="31"/>
      <c r="G897" s="26"/>
      <c r="H897" s="82"/>
      <c r="I897" s="31"/>
      <c r="L897" s="60"/>
      <c r="M897" s="40"/>
      <c r="N897" s="7"/>
      <c r="W897" s="26"/>
      <c r="AF897" s="26"/>
      <c r="AG897" s="26"/>
      <c r="AH897" s="26"/>
      <c r="AI897" s="64"/>
    </row>
    <row r="898" spans="1:35" s="6" customFormat="1" ht="15.75" customHeight="1" x14ac:dyDescent="0.25">
      <c r="A898" s="8"/>
      <c r="B898" s="44"/>
      <c r="E898" s="31"/>
      <c r="F898" s="31"/>
      <c r="G898" s="26"/>
      <c r="H898" s="82"/>
      <c r="I898" s="31"/>
      <c r="L898" s="60"/>
      <c r="M898" s="40"/>
      <c r="N898" s="7"/>
      <c r="W898" s="26"/>
      <c r="AF898" s="26"/>
      <c r="AG898" s="26"/>
      <c r="AH898" s="26"/>
      <c r="AI898" s="64"/>
    </row>
    <row r="899" spans="1:35" s="6" customFormat="1" ht="15.75" customHeight="1" x14ac:dyDescent="0.25">
      <c r="A899" s="8"/>
      <c r="B899" s="44"/>
      <c r="E899" s="31"/>
      <c r="F899" s="31"/>
      <c r="G899" s="26"/>
      <c r="H899" s="82"/>
      <c r="I899" s="31"/>
      <c r="L899" s="60"/>
      <c r="M899" s="40"/>
      <c r="N899" s="7"/>
      <c r="W899" s="26"/>
      <c r="AF899" s="26"/>
      <c r="AG899" s="26"/>
      <c r="AH899" s="26"/>
      <c r="AI899" s="64"/>
    </row>
    <row r="900" spans="1:35" s="6" customFormat="1" ht="15.75" customHeight="1" x14ac:dyDescent="0.25">
      <c r="A900" s="8"/>
      <c r="B900" s="44"/>
      <c r="E900" s="31"/>
      <c r="F900" s="31"/>
      <c r="G900" s="26"/>
      <c r="H900" s="82"/>
      <c r="I900" s="31"/>
      <c r="L900" s="60"/>
      <c r="M900" s="40"/>
      <c r="N900" s="7"/>
      <c r="W900" s="26"/>
      <c r="AF900" s="26"/>
      <c r="AG900" s="26"/>
      <c r="AH900" s="26"/>
      <c r="AI900" s="64"/>
    </row>
    <row r="901" spans="1:35" s="6" customFormat="1" ht="15.75" customHeight="1" x14ac:dyDescent="0.25">
      <c r="A901" s="8"/>
      <c r="B901" s="44"/>
      <c r="E901" s="31"/>
      <c r="F901" s="31"/>
      <c r="G901" s="26"/>
      <c r="H901" s="82"/>
      <c r="I901" s="31"/>
      <c r="L901" s="60"/>
      <c r="M901" s="40"/>
      <c r="N901" s="7"/>
      <c r="W901" s="26"/>
      <c r="AF901" s="26"/>
      <c r="AG901" s="26"/>
      <c r="AH901" s="26"/>
      <c r="AI901" s="64"/>
    </row>
    <row r="902" spans="1:35" s="6" customFormat="1" ht="15.75" customHeight="1" x14ac:dyDescent="0.25">
      <c r="A902" s="8"/>
      <c r="B902" s="44"/>
      <c r="E902" s="31"/>
      <c r="F902" s="31"/>
      <c r="G902" s="26"/>
      <c r="H902" s="82"/>
      <c r="I902" s="31"/>
      <c r="L902" s="60"/>
      <c r="M902" s="40"/>
      <c r="N902" s="7"/>
      <c r="W902" s="26"/>
      <c r="AF902" s="26"/>
      <c r="AG902" s="26"/>
      <c r="AH902" s="26"/>
      <c r="AI902" s="64"/>
    </row>
    <row r="903" spans="1:35" s="6" customFormat="1" ht="15.75" customHeight="1" x14ac:dyDescent="0.25">
      <c r="A903" s="8"/>
      <c r="B903" s="44"/>
      <c r="E903" s="31"/>
      <c r="F903" s="31"/>
      <c r="G903" s="26"/>
      <c r="H903" s="82"/>
      <c r="I903" s="31"/>
      <c r="L903" s="60"/>
      <c r="M903" s="40"/>
      <c r="N903" s="7"/>
      <c r="W903" s="26"/>
      <c r="AF903" s="26"/>
      <c r="AG903" s="26"/>
      <c r="AH903" s="26"/>
      <c r="AI903" s="64"/>
    </row>
    <row r="904" spans="1:35" s="6" customFormat="1" ht="15.75" customHeight="1" x14ac:dyDescent="0.25">
      <c r="A904" s="8"/>
      <c r="B904" s="44"/>
      <c r="E904" s="31"/>
      <c r="F904" s="31"/>
      <c r="G904" s="26"/>
      <c r="H904" s="82"/>
      <c r="I904" s="31"/>
      <c r="L904" s="60"/>
      <c r="M904" s="40"/>
      <c r="N904" s="7"/>
      <c r="W904" s="26"/>
      <c r="AF904" s="26"/>
      <c r="AG904" s="26"/>
      <c r="AH904" s="26"/>
      <c r="AI904" s="64"/>
    </row>
    <row r="905" spans="1:35" s="6" customFormat="1" ht="15.75" customHeight="1" x14ac:dyDescent="0.25">
      <c r="A905" s="8"/>
      <c r="B905" s="44"/>
      <c r="E905" s="31"/>
      <c r="F905" s="31"/>
      <c r="G905" s="26"/>
      <c r="H905" s="82"/>
      <c r="I905" s="31"/>
      <c r="L905" s="60"/>
      <c r="M905" s="40"/>
      <c r="N905" s="7"/>
      <c r="W905" s="26"/>
      <c r="AF905" s="26"/>
      <c r="AG905" s="26"/>
      <c r="AH905" s="26"/>
      <c r="AI905" s="64"/>
    </row>
    <row r="906" spans="1:35" s="6" customFormat="1" ht="15.75" customHeight="1" x14ac:dyDescent="0.25">
      <c r="A906" s="8"/>
      <c r="B906" s="44"/>
      <c r="E906" s="31"/>
      <c r="F906" s="31"/>
      <c r="G906" s="26"/>
      <c r="H906" s="82"/>
      <c r="I906" s="31"/>
      <c r="L906" s="60"/>
      <c r="M906" s="40"/>
      <c r="N906" s="7"/>
      <c r="W906" s="26"/>
      <c r="AF906" s="26"/>
      <c r="AG906" s="26"/>
      <c r="AH906" s="26"/>
      <c r="AI906" s="64"/>
    </row>
    <row r="907" spans="1:35" s="6" customFormat="1" ht="15.75" customHeight="1" x14ac:dyDescent="0.25">
      <c r="A907" s="8"/>
      <c r="B907" s="44"/>
      <c r="E907" s="31"/>
      <c r="F907" s="31"/>
      <c r="G907" s="26"/>
      <c r="H907" s="82"/>
      <c r="I907" s="31"/>
      <c r="L907" s="60"/>
      <c r="M907" s="40"/>
      <c r="N907" s="7"/>
      <c r="W907" s="26"/>
      <c r="AF907" s="26"/>
      <c r="AG907" s="26"/>
      <c r="AH907" s="26"/>
      <c r="AI907" s="64"/>
    </row>
    <row r="908" spans="1:35" s="6" customFormat="1" ht="15.75" customHeight="1" x14ac:dyDescent="0.25">
      <c r="A908" s="8"/>
      <c r="B908" s="44"/>
      <c r="E908" s="31"/>
      <c r="F908" s="31"/>
      <c r="G908" s="26"/>
      <c r="H908" s="82"/>
      <c r="I908" s="31"/>
      <c r="L908" s="60"/>
      <c r="M908" s="40"/>
      <c r="N908" s="7"/>
      <c r="W908" s="26"/>
      <c r="AF908" s="26"/>
      <c r="AG908" s="26"/>
      <c r="AH908" s="26"/>
      <c r="AI908" s="64"/>
    </row>
    <row r="909" spans="1:35" s="6" customFormat="1" ht="15.75" customHeight="1" x14ac:dyDescent="0.25">
      <c r="A909" s="8"/>
      <c r="B909" s="44"/>
      <c r="E909" s="31"/>
      <c r="F909" s="31"/>
      <c r="G909" s="26"/>
      <c r="H909" s="82"/>
      <c r="I909" s="31"/>
      <c r="L909" s="60"/>
      <c r="M909" s="40"/>
      <c r="N909" s="7"/>
      <c r="W909" s="26"/>
      <c r="AF909" s="26"/>
      <c r="AG909" s="26"/>
      <c r="AH909" s="26"/>
      <c r="AI909" s="64"/>
    </row>
    <row r="910" spans="1:35" s="6" customFormat="1" ht="15.75" customHeight="1" x14ac:dyDescent="0.25">
      <c r="A910" s="8"/>
      <c r="B910" s="44"/>
      <c r="E910" s="31"/>
      <c r="F910" s="31"/>
      <c r="G910" s="26"/>
      <c r="H910" s="82"/>
      <c r="I910" s="31"/>
      <c r="L910" s="60"/>
      <c r="M910" s="40"/>
      <c r="N910" s="7"/>
      <c r="W910" s="26"/>
      <c r="AF910" s="26"/>
      <c r="AG910" s="26"/>
      <c r="AH910" s="26"/>
      <c r="AI910" s="64"/>
    </row>
    <row r="911" spans="1:35" s="6" customFormat="1" ht="15.75" customHeight="1" x14ac:dyDescent="0.25">
      <c r="A911" s="8"/>
      <c r="B911" s="44"/>
      <c r="E911" s="31"/>
      <c r="F911" s="31"/>
      <c r="G911" s="26"/>
      <c r="H911" s="82"/>
      <c r="I911" s="31"/>
      <c r="L911" s="60"/>
      <c r="M911" s="40"/>
      <c r="N911" s="7"/>
      <c r="W911" s="26"/>
      <c r="AF911" s="26"/>
      <c r="AG911" s="26"/>
      <c r="AH911" s="26"/>
      <c r="AI911" s="64"/>
    </row>
    <row r="912" spans="1:35" s="6" customFormat="1" ht="15.75" customHeight="1" x14ac:dyDescent="0.25">
      <c r="A912" s="8"/>
      <c r="B912" s="44"/>
      <c r="E912" s="31"/>
      <c r="F912" s="31"/>
      <c r="G912" s="26"/>
      <c r="H912" s="82"/>
      <c r="I912" s="31"/>
      <c r="L912" s="60"/>
      <c r="M912" s="40"/>
      <c r="N912" s="7"/>
      <c r="W912" s="26"/>
      <c r="AF912" s="26"/>
      <c r="AG912" s="26"/>
      <c r="AH912" s="26"/>
      <c r="AI912" s="64"/>
    </row>
    <row r="913" spans="1:35" s="6" customFormat="1" ht="15.75" customHeight="1" x14ac:dyDescent="0.25">
      <c r="A913" s="8"/>
      <c r="B913" s="44"/>
      <c r="E913" s="31"/>
      <c r="F913" s="31"/>
      <c r="G913" s="26"/>
      <c r="H913" s="82"/>
      <c r="I913" s="31"/>
      <c r="L913" s="60"/>
      <c r="M913" s="40"/>
      <c r="N913" s="7"/>
      <c r="W913" s="26"/>
      <c r="AF913" s="26"/>
      <c r="AG913" s="26"/>
      <c r="AH913" s="26"/>
      <c r="AI913" s="64"/>
    </row>
    <row r="914" spans="1:35" s="6" customFormat="1" ht="15.75" customHeight="1" x14ac:dyDescent="0.25">
      <c r="A914" s="8"/>
      <c r="B914" s="44"/>
      <c r="E914" s="31"/>
      <c r="F914" s="31"/>
      <c r="G914" s="26"/>
      <c r="H914" s="82"/>
      <c r="I914" s="31"/>
      <c r="L914" s="60"/>
      <c r="M914" s="40"/>
      <c r="N914" s="7"/>
      <c r="W914" s="26"/>
      <c r="AF914" s="26"/>
      <c r="AG914" s="26"/>
      <c r="AH914" s="26"/>
      <c r="AI914" s="64"/>
    </row>
    <row r="915" spans="1:35" s="6" customFormat="1" ht="15.75" customHeight="1" x14ac:dyDescent="0.25">
      <c r="A915" s="8"/>
      <c r="B915" s="44"/>
      <c r="E915" s="31"/>
      <c r="F915" s="31"/>
      <c r="G915" s="26"/>
      <c r="H915" s="82"/>
      <c r="I915" s="31"/>
      <c r="L915" s="60"/>
      <c r="M915" s="40"/>
      <c r="N915" s="7"/>
      <c r="W915" s="26"/>
      <c r="AF915" s="26"/>
      <c r="AG915" s="26"/>
      <c r="AH915" s="26"/>
      <c r="AI915" s="64"/>
    </row>
    <row r="916" spans="1:35" s="6" customFormat="1" ht="15.75" customHeight="1" x14ac:dyDescent="0.25">
      <c r="A916" s="8"/>
      <c r="B916" s="44"/>
      <c r="E916" s="31"/>
      <c r="F916" s="31"/>
      <c r="G916" s="26"/>
      <c r="H916" s="82"/>
      <c r="I916" s="31"/>
      <c r="L916" s="60"/>
      <c r="M916" s="40"/>
      <c r="N916" s="7"/>
      <c r="W916" s="26"/>
      <c r="AF916" s="26"/>
      <c r="AG916" s="26"/>
      <c r="AH916" s="26"/>
      <c r="AI916" s="64"/>
    </row>
    <row r="917" spans="1:35" s="6" customFormat="1" ht="15.75" customHeight="1" x14ac:dyDescent="0.25">
      <c r="A917" s="8"/>
      <c r="B917" s="44"/>
      <c r="E917" s="31"/>
      <c r="F917" s="31"/>
      <c r="G917" s="26"/>
      <c r="H917" s="82"/>
      <c r="I917" s="31"/>
      <c r="L917" s="60"/>
      <c r="M917" s="40"/>
      <c r="N917" s="7"/>
      <c r="W917" s="26"/>
      <c r="AF917" s="26"/>
      <c r="AG917" s="26"/>
      <c r="AH917" s="26"/>
      <c r="AI917" s="64"/>
    </row>
    <row r="918" spans="1:35" s="6" customFormat="1" ht="15.75" customHeight="1" x14ac:dyDescent="0.25">
      <c r="A918" s="8"/>
      <c r="B918" s="44"/>
      <c r="E918" s="31"/>
      <c r="F918" s="31"/>
      <c r="G918" s="26"/>
      <c r="H918" s="82"/>
      <c r="I918" s="31"/>
      <c r="L918" s="60"/>
      <c r="M918" s="40"/>
      <c r="N918" s="7"/>
      <c r="W918" s="26"/>
      <c r="AF918" s="26"/>
      <c r="AG918" s="26"/>
      <c r="AH918" s="26"/>
      <c r="AI918" s="64"/>
    </row>
    <row r="919" spans="1:35" s="6" customFormat="1" ht="15.75" customHeight="1" x14ac:dyDescent="0.25">
      <c r="A919" s="8"/>
      <c r="B919" s="44"/>
      <c r="E919" s="31"/>
      <c r="F919" s="31"/>
      <c r="G919" s="26"/>
      <c r="H919" s="82"/>
      <c r="I919" s="31"/>
      <c r="L919" s="60"/>
      <c r="M919" s="40"/>
      <c r="N919" s="7"/>
      <c r="W919" s="26"/>
      <c r="AF919" s="26"/>
      <c r="AG919" s="26"/>
      <c r="AH919" s="26"/>
      <c r="AI919" s="64"/>
    </row>
    <row r="920" spans="1:35" s="6" customFormat="1" ht="15.75" customHeight="1" x14ac:dyDescent="0.25">
      <c r="A920" s="8"/>
      <c r="B920" s="44"/>
      <c r="E920" s="31"/>
      <c r="F920" s="31"/>
      <c r="G920" s="26"/>
      <c r="H920" s="82"/>
      <c r="I920" s="31"/>
      <c r="L920" s="60"/>
      <c r="M920" s="40"/>
      <c r="N920" s="7"/>
      <c r="W920" s="26"/>
      <c r="AF920" s="26"/>
      <c r="AG920" s="26"/>
      <c r="AH920" s="26"/>
      <c r="AI920" s="64"/>
    </row>
    <row r="921" spans="1:35" s="6" customFormat="1" ht="15.75" customHeight="1" x14ac:dyDescent="0.25">
      <c r="A921" s="8"/>
      <c r="B921" s="44"/>
      <c r="E921" s="31"/>
      <c r="F921" s="31"/>
      <c r="G921" s="26"/>
      <c r="H921" s="82"/>
      <c r="I921" s="31"/>
      <c r="L921" s="60"/>
      <c r="M921" s="40"/>
      <c r="N921" s="7"/>
      <c r="W921" s="26"/>
      <c r="AF921" s="26"/>
      <c r="AG921" s="26"/>
      <c r="AH921" s="26"/>
      <c r="AI921" s="64"/>
    </row>
    <row r="922" spans="1:35" s="6" customFormat="1" ht="15.75" customHeight="1" x14ac:dyDescent="0.25">
      <c r="A922" s="8"/>
      <c r="B922" s="44"/>
      <c r="E922" s="31"/>
      <c r="F922" s="31"/>
      <c r="G922" s="26"/>
      <c r="H922" s="82"/>
      <c r="I922" s="31"/>
      <c r="L922" s="60"/>
      <c r="M922" s="40"/>
      <c r="N922" s="7"/>
      <c r="W922" s="26"/>
      <c r="AF922" s="26"/>
      <c r="AG922" s="26"/>
      <c r="AH922" s="26"/>
      <c r="AI922" s="64"/>
    </row>
    <row r="923" spans="1:35" s="6" customFormat="1" ht="15.75" customHeight="1" x14ac:dyDescent="0.25">
      <c r="A923" s="8"/>
      <c r="B923" s="44"/>
      <c r="E923" s="31"/>
      <c r="F923" s="31"/>
      <c r="G923" s="26"/>
      <c r="H923" s="82"/>
      <c r="I923" s="31"/>
      <c r="L923" s="60"/>
      <c r="M923" s="40"/>
      <c r="N923" s="7"/>
      <c r="W923" s="26"/>
      <c r="AF923" s="26"/>
      <c r="AG923" s="26"/>
      <c r="AH923" s="26"/>
      <c r="AI923" s="64"/>
    </row>
    <row r="924" spans="1:35" s="6" customFormat="1" ht="15.75" customHeight="1" x14ac:dyDescent="0.25">
      <c r="A924" s="8"/>
      <c r="B924" s="44"/>
      <c r="E924" s="31"/>
      <c r="F924" s="31"/>
      <c r="G924" s="26"/>
      <c r="H924" s="82"/>
      <c r="I924" s="31"/>
      <c r="L924" s="60"/>
      <c r="M924" s="40"/>
      <c r="N924" s="7"/>
      <c r="W924" s="26"/>
      <c r="AF924" s="26"/>
      <c r="AG924" s="26"/>
      <c r="AH924" s="26"/>
      <c r="AI924" s="64"/>
    </row>
    <row r="925" spans="1:35" s="6" customFormat="1" ht="15.75" customHeight="1" x14ac:dyDescent="0.25">
      <c r="A925" s="8"/>
      <c r="B925" s="44"/>
      <c r="E925" s="31"/>
      <c r="F925" s="31"/>
      <c r="G925" s="26"/>
      <c r="H925" s="82"/>
      <c r="I925" s="31"/>
      <c r="L925" s="60"/>
      <c r="M925" s="40"/>
      <c r="N925" s="7"/>
      <c r="W925" s="26"/>
      <c r="AF925" s="26"/>
      <c r="AG925" s="26"/>
      <c r="AH925" s="26"/>
      <c r="AI925" s="64"/>
    </row>
    <row r="926" spans="1:35" s="6" customFormat="1" ht="15.75" customHeight="1" x14ac:dyDescent="0.25">
      <c r="A926" s="8"/>
      <c r="B926" s="44"/>
      <c r="E926" s="31"/>
      <c r="F926" s="31"/>
      <c r="G926" s="26"/>
      <c r="H926" s="82"/>
      <c r="I926" s="31"/>
      <c r="L926" s="60"/>
      <c r="M926" s="40"/>
      <c r="N926" s="7"/>
      <c r="W926" s="26"/>
      <c r="AF926" s="26"/>
      <c r="AG926" s="26"/>
      <c r="AH926" s="26"/>
      <c r="AI926" s="64"/>
    </row>
    <row r="927" spans="1:35" s="6" customFormat="1" ht="15.75" customHeight="1" x14ac:dyDescent="0.25">
      <c r="A927" s="8"/>
      <c r="B927" s="44"/>
      <c r="E927" s="31"/>
      <c r="F927" s="31"/>
      <c r="G927" s="26"/>
      <c r="H927" s="82"/>
      <c r="I927" s="31"/>
      <c r="L927" s="60"/>
      <c r="M927" s="40"/>
      <c r="N927" s="7"/>
      <c r="W927" s="26"/>
      <c r="AF927" s="26"/>
      <c r="AG927" s="26"/>
      <c r="AH927" s="26"/>
      <c r="AI927" s="64"/>
    </row>
    <row r="928" spans="1:35" s="6" customFormat="1" ht="15.75" customHeight="1" x14ac:dyDescent="0.25">
      <c r="A928" s="8"/>
      <c r="B928" s="44"/>
      <c r="E928" s="31"/>
      <c r="F928" s="31"/>
      <c r="G928" s="26"/>
      <c r="H928" s="82"/>
      <c r="I928" s="31"/>
      <c r="L928" s="60"/>
      <c r="M928" s="40"/>
      <c r="N928" s="7"/>
      <c r="W928" s="26"/>
      <c r="AF928" s="26"/>
      <c r="AG928" s="26"/>
      <c r="AH928" s="26"/>
      <c r="AI928" s="64"/>
    </row>
    <row r="929" spans="1:35" s="6" customFormat="1" ht="15.75" customHeight="1" x14ac:dyDescent="0.25">
      <c r="A929" s="8"/>
      <c r="B929" s="44"/>
      <c r="E929" s="31"/>
      <c r="F929" s="31"/>
      <c r="G929" s="26"/>
      <c r="H929" s="82"/>
      <c r="I929" s="31"/>
      <c r="L929" s="60"/>
      <c r="M929" s="40"/>
      <c r="N929" s="7"/>
      <c r="W929" s="26"/>
      <c r="AF929" s="26"/>
      <c r="AG929" s="26"/>
      <c r="AH929" s="26"/>
      <c r="AI929" s="64"/>
    </row>
    <row r="930" spans="1:35" s="6" customFormat="1" ht="15.75" customHeight="1" x14ac:dyDescent="0.25">
      <c r="A930" s="8"/>
      <c r="B930" s="44"/>
      <c r="E930" s="31"/>
      <c r="F930" s="31"/>
      <c r="G930" s="26"/>
      <c r="H930" s="82"/>
      <c r="I930" s="31"/>
      <c r="L930" s="60"/>
      <c r="M930" s="40"/>
      <c r="N930" s="7"/>
      <c r="W930" s="26"/>
      <c r="AF930" s="26"/>
      <c r="AG930" s="26"/>
      <c r="AH930" s="26"/>
      <c r="AI930" s="64"/>
    </row>
    <row r="931" spans="1:35" s="6" customFormat="1" ht="15.75" customHeight="1" x14ac:dyDescent="0.25">
      <c r="A931" s="8"/>
      <c r="B931" s="44"/>
      <c r="E931" s="31"/>
      <c r="F931" s="31"/>
      <c r="G931" s="26"/>
      <c r="H931" s="82"/>
      <c r="I931" s="31"/>
      <c r="L931" s="60"/>
      <c r="M931" s="40"/>
      <c r="N931" s="7"/>
      <c r="W931" s="26"/>
      <c r="AF931" s="26"/>
      <c r="AG931" s="26"/>
      <c r="AH931" s="26"/>
      <c r="AI931" s="64"/>
    </row>
    <row r="932" spans="1:35" s="6" customFormat="1" ht="15.75" customHeight="1" x14ac:dyDescent="0.25">
      <c r="A932" s="8"/>
      <c r="B932" s="44"/>
      <c r="E932" s="31"/>
      <c r="F932" s="31"/>
      <c r="G932" s="26"/>
      <c r="H932" s="82"/>
      <c r="I932" s="31"/>
      <c r="L932" s="60"/>
      <c r="M932" s="40"/>
      <c r="N932" s="7"/>
      <c r="W932" s="26"/>
      <c r="AF932" s="26"/>
      <c r="AG932" s="26"/>
      <c r="AH932" s="26"/>
      <c r="AI932" s="64"/>
    </row>
    <row r="933" spans="1:35" s="6" customFormat="1" ht="15.75" customHeight="1" x14ac:dyDescent="0.25">
      <c r="A933" s="8"/>
      <c r="B933" s="44"/>
      <c r="E933" s="31"/>
      <c r="F933" s="31"/>
      <c r="G933" s="26"/>
      <c r="H933" s="82"/>
      <c r="I933" s="31"/>
      <c r="L933" s="60"/>
      <c r="M933" s="40"/>
      <c r="N933" s="7"/>
      <c r="W933" s="26"/>
      <c r="AF933" s="26"/>
      <c r="AG933" s="26"/>
      <c r="AH933" s="26"/>
      <c r="AI933" s="64"/>
    </row>
    <row r="934" spans="1:35" s="6" customFormat="1" ht="15.75" customHeight="1" x14ac:dyDescent="0.25">
      <c r="A934" s="8"/>
      <c r="B934" s="44"/>
      <c r="E934" s="31"/>
      <c r="F934" s="31"/>
      <c r="G934" s="26"/>
      <c r="H934" s="82"/>
      <c r="I934" s="31"/>
      <c r="L934" s="60"/>
      <c r="M934" s="40"/>
      <c r="N934" s="7"/>
      <c r="W934" s="26"/>
      <c r="AF934" s="26"/>
      <c r="AG934" s="26"/>
      <c r="AH934" s="26"/>
      <c r="AI934" s="64"/>
    </row>
    <row r="935" spans="1:35" s="6" customFormat="1" ht="15.75" customHeight="1" x14ac:dyDescent="0.25">
      <c r="A935" s="8"/>
      <c r="B935" s="44"/>
      <c r="E935" s="31"/>
      <c r="F935" s="31"/>
      <c r="G935" s="26"/>
      <c r="H935" s="82"/>
      <c r="I935" s="31"/>
      <c r="L935" s="60"/>
      <c r="M935" s="40"/>
      <c r="N935" s="7"/>
      <c r="W935" s="26"/>
      <c r="AF935" s="26"/>
      <c r="AG935" s="26"/>
      <c r="AH935" s="26"/>
      <c r="AI935" s="64"/>
    </row>
    <row r="936" spans="1:35" s="6" customFormat="1" ht="15.75" customHeight="1" x14ac:dyDescent="0.25">
      <c r="A936" s="8"/>
      <c r="B936" s="44"/>
      <c r="E936" s="31"/>
      <c r="F936" s="31"/>
      <c r="G936" s="26"/>
      <c r="H936" s="82"/>
      <c r="I936" s="31"/>
      <c r="L936" s="60"/>
      <c r="M936" s="40"/>
      <c r="N936" s="7"/>
      <c r="W936" s="26"/>
      <c r="AF936" s="26"/>
      <c r="AG936" s="26"/>
      <c r="AH936" s="26"/>
      <c r="AI936" s="64"/>
    </row>
    <row r="937" spans="1:35" s="6" customFormat="1" ht="15.75" customHeight="1" x14ac:dyDescent="0.25">
      <c r="A937" s="8"/>
      <c r="B937" s="44"/>
      <c r="E937" s="31"/>
      <c r="F937" s="31"/>
      <c r="G937" s="26"/>
      <c r="H937" s="82"/>
      <c r="I937" s="31"/>
      <c r="L937" s="60"/>
      <c r="M937" s="40"/>
      <c r="N937" s="7"/>
      <c r="W937" s="26"/>
      <c r="AF937" s="26"/>
      <c r="AG937" s="26"/>
      <c r="AH937" s="26"/>
      <c r="AI937" s="64"/>
    </row>
    <row r="938" spans="1:35" s="6" customFormat="1" ht="15.75" customHeight="1" x14ac:dyDescent="0.25">
      <c r="A938" s="8"/>
      <c r="B938" s="44"/>
      <c r="E938" s="31"/>
      <c r="F938" s="31"/>
      <c r="G938" s="26"/>
      <c r="H938" s="82"/>
      <c r="I938" s="31"/>
      <c r="L938" s="60"/>
      <c r="M938" s="40"/>
      <c r="N938" s="7"/>
      <c r="W938" s="26"/>
      <c r="AF938" s="26"/>
      <c r="AG938" s="26"/>
      <c r="AH938" s="26"/>
      <c r="AI938" s="64"/>
    </row>
    <row r="939" spans="1:35" s="6" customFormat="1" ht="15.75" customHeight="1" x14ac:dyDescent="0.25">
      <c r="A939" s="8"/>
      <c r="B939" s="44"/>
      <c r="E939" s="31"/>
      <c r="F939" s="31"/>
      <c r="G939" s="26"/>
      <c r="H939" s="82"/>
      <c r="I939" s="31"/>
      <c r="L939" s="60"/>
      <c r="M939" s="40"/>
      <c r="N939" s="7"/>
      <c r="W939" s="26"/>
      <c r="AF939" s="26"/>
      <c r="AG939" s="26"/>
      <c r="AH939" s="26"/>
      <c r="AI939" s="64"/>
    </row>
    <row r="940" spans="1:35" s="6" customFormat="1" ht="15.75" customHeight="1" x14ac:dyDescent="0.25">
      <c r="A940" s="8"/>
      <c r="B940" s="44"/>
      <c r="E940" s="31"/>
      <c r="F940" s="31"/>
      <c r="G940" s="26"/>
      <c r="H940" s="82"/>
      <c r="I940" s="31"/>
      <c r="L940" s="60"/>
      <c r="M940" s="40"/>
      <c r="N940" s="7"/>
      <c r="W940" s="26"/>
      <c r="AF940" s="26"/>
      <c r="AG940" s="26"/>
      <c r="AH940" s="26"/>
      <c r="AI940" s="64"/>
    </row>
    <row r="941" spans="1:35" s="6" customFormat="1" ht="15.75" customHeight="1" x14ac:dyDescent="0.25">
      <c r="A941" s="8"/>
      <c r="B941" s="44"/>
      <c r="E941" s="31"/>
      <c r="F941" s="31"/>
      <c r="G941" s="26"/>
      <c r="H941" s="82"/>
      <c r="I941" s="31"/>
      <c r="L941" s="60"/>
      <c r="M941" s="40"/>
      <c r="N941" s="7"/>
      <c r="W941" s="26"/>
      <c r="AF941" s="26"/>
      <c r="AG941" s="26"/>
      <c r="AH941" s="26"/>
      <c r="AI941" s="64"/>
    </row>
    <row r="942" spans="1:35" s="6" customFormat="1" ht="15.75" customHeight="1" x14ac:dyDescent="0.25">
      <c r="A942" s="8"/>
      <c r="B942" s="44"/>
      <c r="E942" s="31"/>
      <c r="F942" s="31"/>
      <c r="G942" s="26"/>
      <c r="H942" s="82"/>
      <c r="I942" s="31"/>
      <c r="L942" s="60"/>
      <c r="M942" s="40"/>
      <c r="N942" s="7"/>
      <c r="W942" s="26"/>
      <c r="AF942" s="26"/>
      <c r="AG942" s="26"/>
      <c r="AH942" s="26"/>
      <c r="AI942" s="64"/>
    </row>
    <row r="943" spans="1:35" s="6" customFormat="1" ht="15.75" customHeight="1" x14ac:dyDescent="0.25">
      <c r="A943" s="8"/>
      <c r="B943" s="44"/>
      <c r="E943" s="31"/>
      <c r="F943" s="31"/>
      <c r="G943" s="26"/>
      <c r="H943" s="82"/>
      <c r="I943" s="31"/>
      <c r="L943" s="60"/>
      <c r="M943" s="40"/>
      <c r="N943" s="7"/>
      <c r="W943" s="26"/>
      <c r="AF943" s="26"/>
      <c r="AG943" s="26"/>
      <c r="AH943" s="26"/>
      <c r="AI943" s="64"/>
    </row>
    <row r="944" spans="1:35" s="6" customFormat="1" ht="15.75" customHeight="1" x14ac:dyDescent="0.25">
      <c r="A944" s="8"/>
      <c r="B944" s="44"/>
      <c r="E944" s="31"/>
      <c r="F944" s="31"/>
      <c r="G944" s="26"/>
      <c r="H944" s="82"/>
      <c r="I944" s="31"/>
      <c r="L944" s="60"/>
      <c r="M944" s="40"/>
      <c r="N944" s="7"/>
      <c r="W944" s="26"/>
      <c r="AF944" s="26"/>
      <c r="AG944" s="26"/>
      <c r="AH944" s="26"/>
      <c r="AI944" s="64"/>
    </row>
    <row r="945" spans="1:35" s="6" customFormat="1" ht="15.75" customHeight="1" x14ac:dyDescent="0.25">
      <c r="A945" s="8"/>
      <c r="B945" s="44"/>
      <c r="E945" s="31"/>
      <c r="F945" s="31"/>
      <c r="G945" s="26"/>
      <c r="H945" s="82"/>
      <c r="I945" s="31"/>
      <c r="L945" s="60"/>
      <c r="M945" s="40"/>
      <c r="N945" s="7"/>
      <c r="W945" s="26"/>
      <c r="AF945" s="26"/>
      <c r="AG945" s="26"/>
      <c r="AH945" s="26"/>
      <c r="AI945" s="64"/>
    </row>
    <row r="946" spans="1:35" s="6" customFormat="1" ht="15.75" customHeight="1" x14ac:dyDescent="0.25">
      <c r="A946" s="8"/>
      <c r="B946" s="44"/>
      <c r="E946" s="31"/>
      <c r="F946" s="31"/>
      <c r="G946" s="26"/>
      <c r="H946" s="82"/>
      <c r="I946" s="31"/>
      <c r="L946" s="60"/>
      <c r="M946" s="40"/>
      <c r="N946" s="7"/>
      <c r="W946" s="26"/>
      <c r="AF946" s="26"/>
      <c r="AG946" s="26"/>
      <c r="AH946" s="26"/>
      <c r="AI946" s="64"/>
    </row>
    <row r="947" spans="1:35" s="6" customFormat="1" ht="15.75" customHeight="1" x14ac:dyDescent="0.25">
      <c r="A947" s="8"/>
      <c r="B947" s="44"/>
      <c r="E947" s="31"/>
      <c r="F947" s="31"/>
      <c r="G947" s="26"/>
      <c r="H947" s="82"/>
      <c r="I947" s="31"/>
      <c r="L947" s="60"/>
      <c r="M947" s="40"/>
      <c r="N947" s="7"/>
      <c r="W947" s="26"/>
      <c r="AF947" s="26"/>
      <c r="AG947" s="26"/>
      <c r="AH947" s="26"/>
      <c r="AI947" s="64"/>
    </row>
    <row r="948" spans="1:35" s="6" customFormat="1" ht="15.75" customHeight="1" x14ac:dyDescent="0.25">
      <c r="A948" s="8"/>
      <c r="B948" s="44"/>
      <c r="E948" s="31"/>
      <c r="F948" s="31"/>
      <c r="G948" s="26"/>
      <c r="H948" s="82"/>
      <c r="I948" s="31"/>
      <c r="L948" s="60"/>
      <c r="M948" s="40"/>
      <c r="N948" s="7"/>
      <c r="W948" s="26"/>
      <c r="AF948" s="26"/>
      <c r="AG948" s="26"/>
      <c r="AH948" s="26"/>
      <c r="AI948" s="64"/>
    </row>
    <row r="949" spans="1:35" s="6" customFormat="1" ht="15.75" customHeight="1" x14ac:dyDescent="0.25">
      <c r="A949" s="8"/>
      <c r="B949" s="44"/>
      <c r="E949" s="31"/>
      <c r="F949" s="31"/>
      <c r="G949" s="26"/>
      <c r="H949" s="82"/>
      <c r="I949" s="31"/>
      <c r="L949" s="60"/>
      <c r="M949" s="40"/>
      <c r="N949" s="7"/>
      <c r="W949" s="26"/>
      <c r="AF949" s="26"/>
      <c r="AG949" s="26"/>
      <c r="AH949" s="26"/>
      <c r="AI949" s="64"/>
    </row>
    <row r="950" spans="1:35" s="6" customFormat="1" ht="15.75" customHeight="1" x14ac:dyDescent="0.25">
      <c r="A950" s="8"/>
      <c r="B950" s="44"/>
      <c r="E950" s="31"/>
      <c r="F950" s="31"/>
      <c r="G950" s="26"/>
      <c r="H950" s="82"/>
      <c r="I950" s="31"/>
      <c r="L950" s="60"/>
      <c r="M950" s="40"/>
      <c r="N950" s="7"/>
      <c r="W950" s="26"/>
      <c r="AF950" s="26"/>
      <c r="AG950" s="26"/>
      <c r="AH950" s="26"/>
      <c r="AI950" s="64"/>
    </row>
    <row r="951" spans="1:35" s="6" customFormat="1" ht="15.75" customHeight="1" x14ac:dyDescent="0.25">
      <c r="A951" s="8"/>
      <c r="B951" s="44"/>
      <c r="E951" s="31"/>
      <c r="F951" s="31"/>
      <c r="G951" s="26"/>
      <c r="H951" s="82"/>
      <c r="I951" s="31"/>
      <c r="L951" s="60"/>
      <c r="M951" s="40"/>
      <c r="N951" s="7"/>
      <c r="W951" s="26"/>
      <c r="AF951" s="26"/>
      <c r="AG951" s="26"/>
      <c r="AH951" s="26"/>
      <c r="AI951" s="64"/>
    </row>
    <row r="952" spans="1:35" s="6" customFormat="1" ht="15.75" customHeight="1" x14ac:dyDescent="0.25">
      <c r="A952" s="8"/>
      <c r="B952" s="44"/>
      <c r="E952" s="31"/>
      <c r="F952" s="31"/>
      <c r="G952" s="26"/>
      <c r="H952" s="82"/>
      <c r="I952" s="31"/>
      <c r="L952" s="60"/>
      <c r="M952" s="40"/>
      <c r="N952" s="7"/>
      <c r="W952" s="26"/>
      <c r="AF952" s="26"/>
      <c r="AG952" s="26"/>
      <c r="AH952" s="26"/>
      <c r="AI952" s="64"/>
    </row>
    <row r="953" spans="1:35" s="6" customFormat="1" ht="15.75" customHeight="1" x14ac:dyDescent="0.25">
      <c r="A953" s="8"/>
      <c r="B953" s="44"/>
      <c r="E953" s="31"/>
      <c r="F953" s="31"/>
      <c r="G953" s="26"/>
      <c r="H953" s="82"/>
      <c r="I953" s="31"/>
      <c r="L953" s="60"/>
      <c r="M953" s="40"/>
      <c r="N953" s="7"/>
      <c r="W953" s="26"/>
      <c r="AF953" s="26"/>
      <c r="AG953" s="26"/>
      <c r="AH953" s="26"/>
      <c r="AI953" s="64"/>
    </row>
    <row r="954" spans="1:35" s="6" customFormat="1" ht="15.75" customHeight="1" x14ac:dyDescent="0.25">
      <c r="A954" s="8"/>
      <c r="B954" s="44"/>
      <c r="E954" s="31"/>
      <c r="F954" s="31"/>
      <c r="G954" s="26"/>
      <c r="H954" s="82"/>
      <c r="I954" s="31"/>
      <c r="L954" s="60"/>
      <c r="M954" s="40"/>
      <c r="N954" s="7"/>
      <c r="W954" s="26"/>
      <c r="AF954" s="26"/>
      <c r="AG954" s="26"/>
      <c r="AH954" s="26"/>
      <c r="AI954" s="64"/>
    </row>
    <row r="955" spans="1:35" s="6" customFormat="1" ht="15.75" customHeight="1" x14ac:dyDescent="0.25">
      <c r="A955" s="8"/>
      <c r="B955" s="44"/>
      <c r="E955" s="31"/>
      <c r="F955" s="31"/>
      <c r="G955" s="26"/>
      <c r="H955" s="82"/>
      <c r="I955" s="31"/>
      <c r="L955" s="60"/>
      <c r="M955" s="40"/>
      <c r="N955" s="7"/>
      <c r="W955" s="26"/>
      <c r="AF955" s="26"/>
      <c r="AG955" s="26"/>
      <c r="AH955" s="26"/>
      <c r="AI955" s="64"/>
    </row>
    <row r="956" spans="1:35" s="6" customFormat="1" ht="15.75" customHeight="1" x14ac:dyDescent="0.25">
      <c r="A956" s="8"/>
      <c r="B956" s="44"/>
      <c r="E956" s="31"/>
      <c r="F956" s="31"/>
      <c r="G956" s="26"/>
      <c r="H956" s="82"/>
      <c r="I956" s="31"/>
      <c r="L956" s="60"/>
      <c r="M956" s="40"/>
      <c r="N956" s="7"/>
      <c r="W956" s="26"/>
      <c r="AF956" s="26"/>
      <c r="AG956" s="26"/>
      <c r="AH956" s="26"/>
      <c r="AI956" s="64"/>
    </row>
    <row r="957" spans="1:35" s="6" customFormat="1" ht="15.75" customHeight="1" x14ac:dyDescent="0.25">
      <c r="A957" s="8"/>
      <c r="B957" s="44"/>
      <c r="E957" s="31"/>
      <c r="F957" s="31"/>
      <c r="G957" s="26"/>
      <c r="H957" s="82"/>
      <c r="I957" s="31"/>
      <c r="L957" s="60"/>
      <c r="M957" s="40"/>
      <c r="N957" s="7"/>
      <c r="W957" s="26"/>
      <c r="AF957" s="26"/>
      <c r="AG957" s="26"/>
      <c r="AH957" s="26"/>
      <c r="AI957" s="64"/>
    </row>
    <row r="958" spans="1:35" s="6" customFormat="1" ht="15.75" customHeight="1" x14ac:dyDescent="0.25">
      <c r="A958" s="8"/>
      <c r="B958" s="44"/>
      <c r="E958" s="31"/>
      <c r="F958" s="31"/>
      <c r="G958" s="26"/>
      <c r="H958" s="82"/>
      <c r="I958" s="31"/>
      <c r="L958" s="60"/>
      <c r="M958" s="40"/>
      <c r="N958" s="7"/>
      <c r="W958" s="26"/>
      <c r="AF958" s="26"/>
      <c r="AG958" s="26"/>
      <c r="AH958" s="26"/>
      <c r="AI958" s="64"/>
    </row>
    <row r="959" spans="1:35" s="6" customFormat="1" ht="15.75" customHeight="1" x14ac:dyDescent="0.25">
      <c r="A959" s="8"/>
      <c r="B959" s="44"/>
      <c r="E959" s="31"/>
      <c r="F959" s="31"/>
      <c r="G959" s="26"/>
      <c r="H959" s="82"/>
      <c r="I959" s="31"/>
      <c r="L959" s="60"/>
      <c r="M959" s="40"/>
      <c r="N959" s="7"/>
      <c r="W959" s="26"/>
      <c r="AF959" s="26"/>
      <c r="AG959" s="26"/>
      <c r="AH959" s="26"/>
      <c r="AI959" s="64"/>
    </row>
    <row r="960" spans="1:35" s="6" customFormat="1" ht="15.75" customHeight="1" x14ac:dyDescent="0.25">
      <c r="A960" s="8"/>
      <c r="B960" s="44"/>
      <c r="E960" s="31"/>
      <c r="F960" s="31"/>
      <c r="G960" s="26"/>
      <c r="H960" s="82"/>
      <c r="I960" s="31"/>
      <c r="L960" s="60"/>
      <c r="M960" s="40"/>
      <c r="N960" s="7"/>
      <c r="W960" s="26"/>
      <c r="AF960" s="26"/>
      <c r="AG960" s="26"/>
      <c r="AH960" s="26"/>
      <c r="AI960" s="64"/>
    </row>
    <row r="961" spans="1:35" s="6" customFormat="1" ht="15.75" customHeight="1" x14ac:dyDescent="0.25">
      <c r="A961" s="8"/>
      <c r="B961" s="44"/>
      <c r="E961" s="31"/>
      <c r="F961" s="31"/>
      <c r="G961" s="26"/>
      <c r="H961" s="82"/>
      <c r="I961" s="31"/>
      <c r="L961" s="60"/>
      <c r="M961" s="40"/>
      <c r="N961" s="7"/>
      <c r="W961" s="26"/>
      <c r="AF961" s="26"/>
      <c r="AG961" s="26"/>
      <c r="AH961" s="26"/>
      <c r="AI961" s="64"/>
    </row>
    <row r="962" spans="1:35" s="6" customFormat="1" ht="15.75" customHeight="1" x14ac:dyDescent="0.25">
      <c r="A962" s="8"/>
      <c r="B962" s="44"/>
      <c r="E962" s="31"/>
      <c r="F962" s="31"/>
      <c r="G962" s="26"/>
      <c r="H962" s="82"/>
      <c r="I962" s="31"/>
      <c r="L962" s="60"/>
      <c r="M962" s="40"/>
      <c r="N962" s="7"/>
      <c r="W962" s="26"/>
      <c r="AF962" s="26"/>
      <c r="AG962" s="26"/>
      <c r="AH962" s="26"/>
      <c r="AI962" s="64"/>
    </row>
    <row r="963" spans="1:35" s="6" customFormat="1" ht="15.75" customHeight="1" x14ac:dyDescent="0.25">
      <c r="A963" s="8"/>
      <c r="B963" s="44"/>
      <c r="E963" s="31"/>
      <c r="F963" s="31"/>
      <c r="G963" s="26"/>
      <c r="H963" s="82"/>
      <c r="I963" s="31"/>
      <c r="L963" s="60"/>
      <c r="M963" s="40"/>
      <c r="N963" s="7"/>
      <c r="W963" s="26"/>
      <c r="AF963" s="26"/>
      <c r="AG963" s="26"/>
      <c r="AH963" s="26"/>
      <c r="AI963" s="64"/>
    </row>
    <row r="964" spans="1:35" s="6" customFormat="1" ht="15.75" customHeight="1" x14ac:dyDescent="0.25">
      <c r="A964" s="8"/>
      <c r="B964" s="44"/>
      <c r="E964" s="31"/>
      <c r="F964" s="31"/>
      <c r="G964" s="26"/>
      <c r="H964" s="82"/>
      <c r="I964" s="31"/>
      <c r="L964" s="60"/>
      <c r="M964" s="40"/>
      <c r="N964" s="7"/>
      <c r="W964" s="26"/>
      <c r="AF964" s="26"/>
      <c r="AG964" s="26"/>
      <c r="AH964" s="26"/>
      <c r="AI964" s="64"/>
    </row>
    <row r="965" spans="1:35" s="6" customFormat="1" ht="15.75" customHeight="1" x14ac:dyDescent="0.25">
      <c r="A965" s="8"/>
      <c r="B965" s="44"/>
      <c r="E965" s="31"/>
      <c r="F965" s="31"/>
      <c r="G965" s="26"/>
      <c r="H965" s="82"/>
      <c r="I965" s="31"/>
      <c r="L965" s="60"/>
      <c r="M965" s="40"/>
      <c r="N965" s="7"/>
      <c r="W965" s="26"/>
      <c r="AF965" s="26"/>
      <c r="AG965" s="26"/>
      <c r="AH965" s="26"/>
      <c r="AI965" s="64"/>
    </row>
    <row r="966" spans="1:35" s="6" customFormat="1" ht="15.75" customHeight="1" x14ac:dyDescent="0.25">
      <c r="A966" s="8"/>
      <c r="B966" s="44"/>
      <c r="E966" s="31"/>
      <c r="F966" s="31"/>
      <c r="G966" s="26"/>
      <c r="H966" s="82"/>
      <c r="I966" s="31"/>
      <c r="L966" s="60"/>
      <c r="M966" s="40"/>
      <c r="N966" s="7"/>
      <c r="W966" s="26"/>
      <c r="AF966" s="26"/>
      <c r="AG966" s="26"/>
      <c r="AH966" s="26"/>
      <c r="AI966" s="64"/>
    </row>
    <row r="967" spans="1:35" s="6" customFormat="1" ht="15.75" customHeight="1" x14ac:dyDescent="0.25">
      <c r="A967" s="8"/>
      <c r="B967" s="44"/>
      <c r="E967" s="31"/>
      <c r="F967" s="31"/>
      <c r="G967" s="26"/>
      <c r="H967" s="82"/>
      <c r="I967" s="31"/>
      <c r="L967" s="60"/>
      <c r="M967" s="40"/>
      <c r="N967" s="7"/>
      <c r="W967" s="26"/>
      <c r="AF967" s="26"/>
      <c r="AG967" s="26"/>
      <c r="AH967" s="26"/>
      <c r="AI967" s="64"/>
    </row>
    <row r="968" spans="1:35" s="6" customFormat="1" ht="15.75" customHeight="1" x14ac:dyDescent="0.25">
      <c r="A968" s="8"/>
      <c r="B968" s="44"/>
      <c r="E968" s="31"/>
      <c r="F968" s="31"/>
      <c r="G968" s="26"/>
      <c r="H968" s="82"/>
      <c r="I968" s="31"/>
      <c r="L968" s="60"/>
      <c r="M968" s="40"/>
      <c r="N968" s="7"/>
      <c r="W968" s="26"/>
      <c r="AF968" s="26"/>
      <c r="AG968" s="26"/>
      <c r="AH968" s="26"/>
      <c r="AI968" s="64"/>
    </row>
    <row r="969" spans="1:35" s="6" customFormat="1" ht="15.75" customHeight="1" x14ac:dyDescent="0.25">
      <c r="A969" s="8"/>
      <c r="B969" s="44"/>
      <c r="E969" s="31"/>
      <c r="F969" s="31"/>
      <c r="G969" s="26"/>
      <c r="H969" s="82"/>
      <c r="I969" s="31"/>
      <c r="L969" s="60"/>
      <c r="M969" s="40"/>
      <c r="N969" s="7"/>
      <c r="W969" s="26"/>
      <c r="AF969" s="26"/>
      <c r="AG969" s="26"/>
      <c r="AH969" s="26"/>
      <c r="AI969" s="64"/>
    </row>
    <row r="970" spans="1:35" s="6" customFormat="1" ht="15.75" customHeight="1" x14ac:dyDescent="0.25">
      <c r="A970" s="8"/>
      <c r="B970" s="44"/>
      <c r="E970" s="31"/>
      <c r="F970" s="31"/>
      <c r="G970" s="26"/>
      <c r="H970" s="82"/>
      <c r="I970" s="31"/>
      <c r="L970" s="60"/>
      <c r="M970" s="40"/>
      <c r="N970" s="7"/>
      <c r="W970" s="26"/>
      <c r="AF970" s="26"/>
      <c r="AG970" s="26"/>
      <c r="AH970" s="26"/>
      <c r="AI970" s="64"/>
    </row>
    <row r="971" spans="1:35" s="6" customFormat="1" ht="15.75" customHeight="1" x14ac:dyDescent="0.25">
      <c r="A971" s="8"/>
      <c r="B971" s="44"/>
      <c r="E971" s="31"/>
      <c r="F971" s="31"/>
      <c r="G971" s="26"/>
      <c r="H971" s="82"/>
      <c r="I971" s="31"/>
      <c r="L971" s="60"/>
      <c r="M971" s="40"/>
      <c r="N971" s="7"/>
      <c r="W971" s="26"/>
      <c r="AF971" s="26"/>
      <c r="AG971" s="26"/>
      <c r="AH971" s="26"/>
      <c r="AI971" s="64"/>
    </row>
    <row r="972" spans="1:35" s="6" customFormat="1" ht="15.75" customHeight="1" x14ac:dyDescent="0.25">
      <c r="A972" s="8"/>
      <c r="B972" s="44"/>
      <c r="E972" s="31"/>
      <c r="F972" s="31"/>
      <c r="G972" s="26"/>
      <c r="H972" s="82"/>
      <c r="I972" s="31"/>
      <c r="L972" s="60"/>
      <c r="M972" s="40"/>
      <c r="N972" s="7"/>
      <c r="W972" s="26"/>
      <c r="AF972" s="26"/>
      <c r="AG972" s="26"/>
      <c r="AH972" s="26"/>
      <c r="AI972" s="64"/>
    </row>
    <row r="973" spans="1:35" s="6" customFormat="1" ht="15.75" customHeight="1" x14ac:dyDescent="0.25">
      <c r="A973" s="8"/>
      <c r="B973" s="44"/>
      <c r="E973" s="31"/>
      <c r="F973" s="31"/>
      <c r="G973" s="26"/>
      <c r="H973" s="82"/>
      <c r="I973" s="31"/>
      <c r="L973" s="60"/>
      <c r="M973" s="40"/>
      <c r="N973" s="7"/>
      <c r="W973" s="26"/>
      <c r="AF973" s="26"/>
      <c r="AG973" s="26"/>
      <c r="AH973" s="26"/>
      <c r="AI973" s="64"/>
    </row>
    <row r="974" spans="1:35" s="6" customFormat="1" ht="15.75" customHeight="1" x14ac:dyDescent="0.25">
      <c r="A974" s="8"/>
      <c r="B974" s="44"/>
      <c r="E974" s="31"/>
      <c r="F974" s="31"/>
      <c r="G974" s="26"/>
      <c r="H974" s="82"/>
      <c r="I974" s="31"/>
      <c r="L974" s="60"/>
      <c r="M974" s="40"/>
      <c r="N974" s="7"/>
      <c r="W974" s="26"/>
      <c r="AF974" s="26"/>
      <c r="AG974" s="26"/>
      <c r="AH974" s="26"/>
      <c r="AI974" s="64"/>
    </row>
    <row r="975" spans="1:35" s="6" customFormat="1" ht="15.75" customHeight="1" x14ac:dyDescent="0.25">
      <c r="A975" s="8"/>
      <c r="B975" s="44"/>
      <c r="E975" s="31"/>
      <c r="F975" s="31"/>
      <c r="G975" s="26"/>
      <c r="H975" s="82"/>
      <c r="I975" s="31"/>
      <c r="L975" s="60"/>
      <c r="M975" s="40"/>
      <c r="N975" s="7"/>
      <c r="W975" s="26"/>
      <c r="AF975" s="26"/>
      <c r="AG975" s="26"/>
      <c r="AH975" s="26"/>
      <c r="AI975" s="64"/>
    </row>
    <row r="976" spans="1:35" s="6" customFormat="1" ht="15.75" customHeight="1" x14ac:dyDescent="0.25">
      <c r="A976" s="8"/>
      <c r="B976" s="44"/>
      <c r="E976" s="31"/>
      <c r="F976" s="31"/>
      <c r="G976" s="26"/>
      <c r="H976" s="82"/>
      <c r="I976" s="31"/>
      <c r="L976" s="60"/>
      <c r="M976" s="40"/>
      <c r="N976" s="7"/>
      <c r="W976" s="26"/>
      <c r="AF976" s="26"/>
      <c r="AG976" s="26"/>
      <c r="AH976" s="26"/>
      <c r="AI976" s="64"/>
    </row>
    <row r="977" spans="1:35" s="6" customFormat="1" ht="15.75" customHeight="1" x14ac:dyDescent="0.25">
      <c r="A977" s="8"/>
      <c r="B977" s="44"/>
      <c r="E977" s="31"/>
      <c r="F977" s="31"/>
      <c r="G977" s="26"/>
      <c r="H977" s="82"/>
      <c r="I977" s="31"/>
      <c r="L977" s="60"/>
      <c r="M977" s="40"/>
      <c r="N977" s="7"/>
      <c r="W977" s="26"/>
      <c r="AF977" s="26"/>
      <c r="AG977" s="26"/>
      <c r="AH977" s="26"/>
      <c r="AI977" s="64"/>
    </row>
    <row r="978" spans="1:35" s="6" customFormat="1" ht="15.75" customHeight="1" x14ac:dyDescent="0.25">
      <c r="A978" s="8"/>
      <c r="B978" s="44"/>
      <c r="E978" s="31"/>
      <c r="F978" s="31"/>
      <c r="G978" s="26"/>
      <c r="H978" s="82"/>
      <c r="I978" s="31"/>
      <c r="L978" s="60"/>
      <c r="M978" s="40"/>
      <c r="N978" s="7"/>
      <c r="W978" s="26"/>
      <c r="AF978" s="26"/>
      <c r="AG978" s="26"/>
      <c r="AH978" s="26"/>
      <c r="AI978" s="64"/>
    </row>
    <row r="979" spans="1:35" s="6" customFormat="1" ht="15.75" customHeight="1" x14ac:dyDescent="0.25">
      <c r="A979" s="8"/>
      <c r="B979" s="44"/>
      <c r="E979" s="31"/>
      <c r="F979" s="31"/>
      <c r="G979" s="26"/>
      <c r="H979" s="82"/>
      <c r="I979" s="31"/>
      <c r="L979" s="60"/>
      <c r="M979" s="40"/>
      <c r="N979" s="7"/>
      <c r="W979" s="26"/>
      <c r="AF979" s="26"/>
      <c r="AG979" s="26"/>
      <c r="AH979" s="26"/>
      <c r="AI979" s="64"/>
    </row>
    <row r="980" spans="1:35" s="6" customFormat="1" ht="15.75" customHeight="1" x14ac:dyDescent="0.25">
      <c r="A980" s="8"/>
      <c r="B980" s="44"/>
      <c r="E980" s="31"/>
      <c r="F980" s="31"/>
      <c r="G980" s="26"/>
      <c r="H980" s="82"/>
      <c r="I980" s="31"/>
      <c r="L980" s="60"/>
      <c r="M980" s="40"/>
      <c r="N980" s="7"/>
      <c r="W980" s="26"/>
      <c r="AF980" s="26"/>
      <c r="AG980" s="26"/>
      <c r="AH980" s="26"/>
      <c r="AI980" s="64"/>
    </row>
    <row r="981" spans="1:35" s="6" customFormat="1" ht="15.75" customHeight="1" x14ac:dyDescent="0.25">
      <c r="A981" s="8"/>
      <c r="B981" s="44"/>
      <c r="E981" s="31"/>
      <c r="F981" s="31"/>
      <c r="G981" s="26"/>
      <c r="H981" s="82"/>
      <c r="I981" s="31"/>
      <c r="L981" s="60"/>
      <c r="M981" s="40"/>
      <c r="N981" s="7"/>
      <c r="W981" s="26"/>
      <c r="AF981" s="26"/>
      <c r="AG981" s="26"/>
      <c r="AH981" s="26"/>
      <c r="AI981" s="64"/>
    </row>
    <row r="982" spans="1:35" s="6" customFormat="1" ht="15.75" customHeight="1" x14ac:dyDescent="0.25">
      <c r="A982" s="8"/>
      <c r="B982" s="44"/>
      <c r="E982" s="31"/>
      <c r="F982" s="31"/>
      <c r="G982" s="26"/>
      <c r="H982" s="82"/>
      <c r="I982" s="31"/>
      <c r="L982" s="60"/>
      <c r="M982" s="40"/>
      <c r="N982" s="7"/>
      <c r="W982" s="26"/>
      <c r="AF982" s="26"/>
      <c r="AG982" s="26"/>
      <c r="AH982" s="26"/>
      <c r="AI982" s="64"/>
    </row>
    <row r="983" spans="1:35" s="6" customFormat="1" ht="15.75" customHeight="1" x14ac:dyDescent="0.25">
      <c r="A983" s="8"/>
      <c r="B983" s="44"/>
      <c r="E983" s="31"/>
      <c r="F983" s="31"/>
      <c r="G983" s="26"/>
      <c r="H983" s="82"/>
      <c r="I983" s="31"/>
      <c r="L983" s="60"/>
      <c r="M983" s="40"/>
      <c r="N983" s="7"/>
      <c r="W983" s="26"/>
      <c r="AF983" s="26"/>
      <c r="AG983" s="26"/>
      <c r="AH983" s="26"/>
      <c r="AI983" s="64"/>
    </row>
    <row r="984" spans="1:35" s="6" customFormat="1" ht="15.75" customHeight="1" x14ac:dyDescent="0.25">
      <c r="A984" s="8"/>
      <c r="B984" s="44"/>
      <c r="E984" s="31"/>
      <c r="F984" s="31"/>
      <c r="G984" s="26"/>
      <c r="H984" s="82"/>
      <c r="I984" s="31"/>
      <c r="L984" s="60"/>
      <c r="M984" s="40"/>
      <c r="N984" s="7"/>
      <c r="W984" s="26"/>
      <c r="AF984" s="26"/>
      <c r="AG984" s="26"/>
      <c r="AH984" s="26"/>
      <c r="AI984" s="64"/>
    </row>
    <row r="985" spans="1:35" s="6" customFormat="1" ht="15.75" customHeight="1" x14ac:dyDescent="0.25">
      <c r="A985" s="8"/>
      <c r="B985" s="44"/>
      <c r="E985" s="31"/>
      <c r="F985" s="31"/>
      <c r="G985" s="26"/>
      <c r="H985" s="82"/>
      <c r="I985" s="31"/>
      <c r="L985" s="60"/>
      <c r="M985" s="40"/>
      <c r="N985" s="7"/>
      <c r="W985" s="26"/>
      <c r="AF985" s="26"/>
      <c r="AG985" s="26"/>
      <c r="AH985" s="26"/>
      <c r="AI985" s="64"/>
    </row>
    <row r="986" spans="1:35" s="6" customFormat="1" ht="15.75" customHeight="1" x14ac:dyDescent="0.25">
      <c r="A986" s="8"/>
      <c r="B986" s="44"/>
      <c r="E986" s="31"/>
      <c r="F986" s="31"/>
      <c r="G986" s="26"/>
      <c r="H986" s="82"/>
      <c r="I986" s="31"/>
      <c r="L986" s="60"/>
      <c r="M986" s="40"/>
      <c r="N986" s="7"/>
      <c r="W986" s="26"/>
      <c r="AF986" s="26"/>
      <c r="AG986" s="26"/>
      <c r="AH986" s="26"/>
      <c r="AI986" s="64"/>
    </row>
    <row r="987" spans="1:35" s="6" customFormat="1" ht="15.75" customHeight="1" x14ac:dyDescent="0.25">
      <c r="A987" s="8"/>
      <c r="B987" s="44"/>
      <c r="E987" s="31"/>
      <c r="F987" s="31"/>
      <c r="G987" s="26"/>
      <c r="H987" s="82"/>
      <c r="I987" s="31"/>
      <c r="L987" s="60"/>
      <c r="M987" s="40"/>
      <c r="N987" s="7"/>
      <c r="W987" s="26"/>
      <c r="AF987" s="26"/>
      <c r="AG987" s="26"/>
      <c r="AH987" s="26"/>
      <c r="AI987" s="64"/>
    </row>
    <row r="988" spans="1:35" s="6" customFormat="1" ht="15.75" customHeight="1" x14ac:dyDescent="0.25">
      <c r="A988" s="8"/>
      <c r="B988" s="44"/>
      <c r="E988" s="31"/>
      <c r="F988" s="31"/>
      <c r="G988" s="26"/>
      <c r="H988" s="82"/>
      <c r="I988" s="31"/>
      <c r="L988" s="60"/>
      <c r="M988" s="40"/>
      <c r="N988" s="7"/>
      <c r="W988" s="26"/>
      <c r="AF988" s="26"/>
      <c r="AG988" s="26"/>
      <c r="AH988" s="26"/>
      <c r="AI988" s="64"/>
    </row>
    <row r="989" spans="1:35" s="6" customFormat="1" ht="15.75" customHeight="1" x14ac:dyDescent="0.25">
      <c r="A989" s="8"/>
      <c r="B989" s="44"/>
      <c r="E989" s="31"/>
      <c r="F989" s="31"/>
      <c r="G989" s="26"/>
      <c r="H989" s="82"/>
      <c r="I989" s="31"/>
      <c r="L989" s="60"/>
      <c r="M989" s="40"/>
      <c r="N989" s="7"/>
      <c r="W989" s="26"/>
      <c r="AF989" s="26"/>
      <c r="AG989" s="26"/>
      <c r="AH989" s="26"/>
      <c r="AI989" s="64"/>
    </row>
    <row r="990" spans="1:35" s="6" customFormat="1" ht="15.75" customHeight="1" x14ac:dyDescent="0.25">
      <c r="A990" s="8"/>
      <c r="B990" s="44"/>
      <c r="E990" s="31"/>
      <c r="F990" s="31"/>
      <c r="G990" s="26"/>
      <c r="H990" s="82"/>
      <c r="I990" s="31"/>
      <c r="L990" s="60"/>
      <c r="M990" s="40"/>
      <c r="N990" s="7"/>
      <c r="W990" s="26"/>
      <c r="AF990" s="26"/>
      <c r="AG990" s="26"/>
      <c r="AH990" s="26"/>
      <c r="AI990" s="64"/>
    </row>
    <row r="991" spans="1:35" s="6" customFormat="1" ht="15.75" customHeight="1" x14ac:dyDescent="0.25">
      <c r="A991" s="8"/>
      <c r="B991" s="44"/>
      <c r="E991" s="31"/>
      <c r="F991" s="31"/>
      <c r="G991" s="26"/>
      <c r="H991" s="82"/>
      <c r="I991" s="31"/>
      <c r="L991" s="60"/>
      <c r="M991" s="40"/>
      <c r="N991" s="7"/>
      <c r="W991" s="26"/>
      <c r="AF991" s="26"/>
      <c r="AG991" s="26"/>
      <c r="AH991" s="26"/>
      <c r="AI991" s="64"/>
    </row>
    <row r="992" spans="1:35" s="6" customFormat="1" ht="15.75" customHeight="1" x14ac:dyDescent="0.25">
      <c r="A992" s="8"/>
      <c r="B992" s="44"/>
      <c r="E992" s="31"/>
      <c r="F992" s="31"/>
      <c r="G992" s="26"/>
      <c r="H992" s="82"/>
      <c r="I992" s="31"/>
      <c r="L992" s="60"/>
      <c r="M992" s="40"/>
      <c r="N992" s="7"/>
      <c r="W992" s="26"/>
      <c r="AF992" s="26"/>
      <c r="AG992" s="26"/>
      <c r="AH992" s="26"/>
      <c r="AI992" s="64"/>
    </row>
    <row r="993" spans="1:35" s="6" customFormat="1" ht="15.75" customHeight="1" x14ac:dyDescent="0.25">
      <c r="A993" s="8"/>
      <c r="B993" s="44"/>
      <c r="E993" s="31"/>
      <c r="F993" s="31"/>
      <c r="G993" s="26"/>
      <c r="H993" s="82"/>
      <c r="I993" s="31"/>
      <c r="L993" s="60"/>
      <c r="M993" s="40"/>
      <c r="N993" s="7"/>
      <c r="W993" s="26"/>
      <c r="AF993" s="26"/>
      <c r="AG993" s="26"/>
      <c r="AH993" s="26"/>
      <c r="AI993" s="64"/>
    </row>
    <row r="994" spans="1:35" s="6" customFormat="1" ht="15.75" customHeight="1" x14ac:dyDescent="0.25">
      <c r="A994" s="8"/>
      <c r="B994" s="44"/>
      <c r="E994" s="31"/>
      <c r="F994" s="31"/>
      <c r="G994" s="26"/>
      <c r="H994" s="82"/>
      <c r="I994" s="31"/>
      <c r="L994" s="60"/>
      <c r="M994" s="40"/>
      <c r="N994" s="7"/>
      <c r="W994" s="26"/>
      <c r="AF994" s="26"/>
      <c r="AG994" s="26"/>
      <c r="AH994" s="26"/>
      <c r="AI994" s="64"/>
    </row>
    <row r="995" spans="1:35" s="6" customFormat="1" ht="15.75" customHeight="1" x14ac:dyDescent="0.25">
      <c r="A995" s="8"/>
      <c r="B995" s="44"/>
      <c r="E995" s="31"/>
      <c r="F995" s="31"/>
      <c r="G995" s="26"/>
      <c r="H995" s="82"/>
      <c r="I995" s="31"/>
      <c r="L995" s="60"/>
      <c r="M995" s="40"/>
      <c r="N995" s="7"/>
      <c r="W995" s="26"/>
      <c r="AF995" s="26"/>
      <c r="AG995" s="26"/>
      <c r="AH995" s="26"/>
      <c r="AI995" s="64"/>
    </row>
    <row r="996" spans="1:35" s="6" customFormat="1" ht="15.75" customHeight="1" x14ac:dyDescent="0.25">
      <c r="A996" s="8"/>
      <c r="B996" s="44"/>
      <c r="E996" s="31"/>
      <c r="F996" s="31"/>
      <c r="G996" s="26"/>
      <c r="H996" s="82"/>
      <c r="I996" s="31"/>
      <c r="L996" s="60"/>
      <c r="M996" s="40"/>
      <c r="N996" s="7"/>
      <c r="W996" s="26"/>
      <c r="AF996" s="26"/>
      <c r="AG996" s="26"/>
      <c r="AH996" s="26"/>
      <c r="AI996" s="64"/>
    </row>
    <row r="997" spans="1:35" s="6" customFormat="1" ht="15.75" customHeight="1" x14ac:dyDescent="0.25">
      <c r="A997" s="8"/>
      <c r="B997" s="44"/>
      <c r="E997" s="31"/>
      <c r="F997" s="31"/>
      <c r="G997" s="26"/>
      <c r="H997" s="82"/>
      <c r="I997" s="31"/>
      <c r="L997" s="60"/>
      <c r="M997" s="40"/>
      <c r="N997" s="7"/>
      <c r="W997" s="26"/>
      <c r="AF997" s="26"/>
      <c r="AG997" s="26"/>
      <c r="AH997" s="26"/>
      <c r="AI997" s="64"/>
    </row>
    <row r="998" spans="1:35" s="6" customFormat="1" ht="15.75" customHeight="1" x14ac:dyDescent="0.25">
      <c r="A998" s="8"/>
      <c r="B998" s="44"/>
      <c r="E998" s="31"/>
      <c r="F998" s="31"/>
      <c r="G998" s="26"/>
      <c r="H998" s="82"/>
      <c r="I998" s="31"/>
      <c r="L998" s="60"/>
      <c r="M998" s="40"/>
      <c r="N998" s="7"/>
      <c r="W998" s="26"/>
      <c r="AF998" s="26"/>
      <c r="AG998" s="26"/>
      <c r="AH998" s="26"/>
      <c r="AI998" s="64"/>
    </row>
    <row r="999" spans="1:35" s="6" customFormat="1" ht="15.75" customHeight="1" x14ac:dyDescent="0.25">
      <c r="A999" s="8"/>
      <c r="B999" s="44"/>
      <c r="E999" s="31"/>
      <c r="F999" s="31"/>
      <c r="G999" s="26"/>
      <c r="H999" s="82"/>
      <c r="I999" s="31"/>
      <c r="L999" s="60"/>
      <c r="M999" s="40"/>
      <c r="N999" s="7"/>
      <c r="W999" s="26"/>
      <c r="AF999" s="26"/>
      <c r="AG999" s="26"/>
      <c r="AH999" s="26"/>
      <c r="AI999" s="64"/>
    </row>
    <row r="1000" spans="1:35" s="6" customFormat="1" ht="15.75" customHeight="1" x14ac:dyDescent="0.25">
      <c r="A1000" s="8"/>
      <c r="B1000" s="44"/>
      <c r="E1000" s="31"/>
      <c r="F1000" s="31"/>
      <c r="G1000" s="26"/>
      <c r="H1000" s="82"/>
      <c r="I1000" s="31"/>
      <c r="L1000" s="60"/>
      <c r="M1000" s="40"/>
      <c r="N1000" s="7"/>
      <c r="W1000" s="26"/>
      <c r="AF1000" s="26"/>
      <c r="AG1000" s="26"/>
      <c r="AH1000" s="26"/>
      <c r="AI1000" s="64"/>
    </row>
    <row r="1001" spans="1:35" s="6" customFormat="1" ht="15.75" customHeight="1" x14ac:dyDescent="0.25">
      <c r="A1001" s="8"/>
      <c r="B1001" s="44"/>
      <c r="E1001" s="31"/>
      <c r="F1001" s="31"/>
      <c r="G1001" s="26"/>
      <c r="H1001" s="82"/>
      <c r="I1001" s="31"/>
      <c r="L1001" s="60"/>
      <c r="M1001" s="40"/>
      <c r="N1001" s="7"/>
      <c r="W1001" s="26"/>
      <c r="AF1001" s="26"/>
      <c r="AG1001" s="26"/>
      <c r="AH1001" s="26"/>
      <c r="AI1001" s="64"/>
    </row>
    <row r="1002" spans="1:35" s="6" customFormat="1" ht="15.75" customHeight="1" x14ac:dyDescent="0.25">
      <c r="A1002" s="8"/>
      <c r="B1002" s="44"/>
      <c r="E1002" s="31"/>
      <c r="F1002" s="31"/>
      <c r="G1002" s="26"/>
      <c r="H1002" s="82"/>
      <c r="I1002" s="31"/>
      <c r="L1002" s="60"/>
      <c r="M1002" s="40"/>
      <c r="N1002" s="7"/>
      <c r="W1002" s="26"/>
      <c r="AF1002" s="26"/>
      <c r="AG1002" s="26"/>
      <c r="AH1002" s="26"/>
      <c r="AI1002" s="64"/>
    </row>
    <row r="1003" spans="1:35" s="6" customFormat="1" ht="15.75" customHeight="1" x14ac:dyDescent="0.25">
      <c r="A1003" s="8"/>
      <c r="B1003" s="44"/>
      <c r="E1003" s="31"/>
      <c r="F1003" s="31"/>
      <c r="G1003" s="26"/>
      <c r="H1003" s="82"/>
      <c r="I1003" s="31"/>
      <c r="L1003" s="60"/>
      <c r="M1003" s="40"/>
      <c r="N1003" s="7"/>
      <c r="W1003" s="26"/>
      <c r="AF1003" s="26"/>
      <c r="AG1003" s="26"/>
      <c r="AH1003" s="26"/>
      <c r="AI1003" s="64"/>
    </row>
    <row r="1004" spans="1:35" s="6" customFormat="1" ht="15.75" customHeight="1" x14ac:dyDescent="0.25">
      <c r="A1004" s="8"/>
      <c r="B1004" s="44"/>
      <c r="E1004" s="31"/>
      <c r="F1004" s="31"/>
      <c r="G1004" s="26"/>
      <c r="H1004" s="82"/>
      <c r="I1004" s="31"/>
      <c r="L1004" s="60"/>
      <c r="M1004" s="40"/>
      <c r="N1004" s="7"/>
      <c r="W1004" s="26"/>
      <c r="AF1004" s="26"/>
      <c r="AG1004" s="26"/>
      <c r="AH1004" s="26"/>
      <c r="AI1004" s="64"/>
    </row>
    <row r="1005" spans="1:35" s="6" customFormat="1" ht="15.75" customHeight="1" x14ac:dyDescent="0.25">
      <c r="A1005" s="8"/>
      <c r="B1005" s="44"/>
      <c r="E1005" s="31"/>
      <c r="F1005" s="31"/>
      <c r="G1005" s="26"/>
      <c r="H1005" s="82"/>
      <c r="I1005" s="31"/>
      <c r="L1005" s="60"/>
      <c r="M1005" s="40"/>
      <c r="N1005" s="7"/>
      <c r="W1005" s="26"/>
      <c r="AF1005" s="26"/>
      <c r="AG1005" s="26"/>
      <c r="AH1005" s="26"/>
      <c r="AI1005" s="64"/>
    </row>
    <row r="1006" spans="1:35" s="6" customFormat="1" ht="15.75" customHeight="1" x14ac:dyDescent="0.25">
      <c r="A1006" s="8"/>
      <c r="B1006" s="44"/>
      <c r="E1006" s="31"/>
      <c r="F1006" s="31"/>
      <c r="G1006" s="26"/>
      <c r="H1006" s="82"/>
      <c r="I1006" s="31"/>
      <c r="L1006" s="60"/>
      <c r="M1006" s="40"/>
      <c r="N1006" s="7"/>
      <c r="W1006" s="26"/>
      <c r="AF1006" s="26"/>
      <c r="AG1006" s="26"/>
      <c r="AH1006" s="26"/>
      <c r="AI1006" s="64"/>
    </row>
    <row r="1007" spans="1:35" s="6" customFormat="1" ht="15.75" customHeight="1" x14ac:dyDescent="0.25">
      <c r="A1007" s="8"/>
      <c r="B1007" s="44"/>
      <c r="E1007" s="31"/>
      <c r="F1007" s="31"/>
      <c r="G1007" s="26"/>
      <c r="H1007" s="82"/>
      <c r="I1007" s="31"/>
      <c r="L1007" s="60"/>
      <c r="M1007" s="40"/>
      <c r="N1007" s="7"/>
      <c r="W1007" s="26"/>
      <c r="AF1007" s="26"/>
      <c r="AG1007" s="26"/>
      <c r="AH1007" s="26"/>
      <c r="AI1007" s="64"/>
    </row>
    <row r="1008" spans="1:35" s="6" customFormat="1" ht="15.75" customHeight="1" x14ac:dyDescent="0.25">
      <c r="A1008" s="8"/>
      <c r="B1008" s="44"/>
      <c r="E1008" s="31"/>
      <c r="F1008" s="31"/>
      <c r="G1008" s="26"/>
      <c r="H1008" s="82"/>
      <c r="I1008" s="31"/>
      <c r="L1008" s="60"/>
      <c r="M1008" s="40"/>
      <c r="N1008" s="7"/>
      <c r="W1008" s="26"/>
      <c r="AF1008" s="26"/>
      <c r="AG1008" s="26"/>
      <c r="AH1008" s="26"/>
      <c r="AI1008" s="64"/>
    </row>
    <row r="1009" spans="1:35" s="6" customFormat="1" ht="15.75" customHeight="1" x14ac:dyDescent="0.25">
      <c r="A1009" s="8"/>
      <c r="B1009" s="44"/>
      <c r="E1009" s="31"/>
      <c r="F1009" s="31"/>
      <c r="G1009" s="26"/>
      <c r="H1009" s="82"/>
      <c r="I1009" s="31"/>
      <c r="L1009" s="60"/>
      <c r="M1009" s="40"/>
      <c r="N1009" s="7"/>
      <c r="W1009" s="26"/>
      <c r="AF1009" s="26"/>
      <c r="AG1009" s="26"/>
      <c r="AH1009" s="26"/>
      <c r="AI1009" s="64"/>
    </row>
    <row r="1010" spans="1:35" s="6" customFormat="1" ht="15.75" customHeight="1" x14ac:dyDescent="0.25">
      <c r="A1010" s="8"/>
      <c r="B1010" s="44"/>
      <c r="E1010" s="31"/>
      <c r="F1010" s="31"/>
      <c r="G1010" s="26"/>
      <c r="H1010" s="82"/>
      <c r="I1010" s="31"/>
      <c r="L1010" s="60"/>
      <c r="M1010" s="40"/>
      <c r="N1010" s="7"/>
      <c r="W1010" s="26"/>
      <c r="AF1010" s="26"/>
      <c r="AG1010" s="26"/>
      <c r="AH1010" s="26"/>
      <c r="AI1010" s="64"/>
    </row>
    <row r="1011" spans="1:35" s="6" customFormat="1" ht="15.75" customHeight="1" x14ac:dyDescent="0.25">
      <c r="A1011" s="8"/>
      <c r="B1011" s="44"/>
      <c r="E1011" s="31"/>
      <c r="F1011" s="31"/>
      <c r="G1011" s="26"/>
      <c r="H1011" s="82"/>
      <c r="I1011" s="31"/>
      <c r="L1011" s="60"/>
      <c r="M1011" s="40"/>
      <c r="N1011" s="7"/>
      <c r="W1011" s="26"/>
      <c r="AF1011" s="26"/>
      <c r="AG1011" s="26"/>
      <c r="AH1011" s="26"/>
      <c r="AI1011" s="64"/>
    </row>
    <row r="1012" spans="1:35" s="6" customFormat="1" ht="15.75" customHeight="1" x14ac:dyDescent="0.25">
      <c r="A1012" s="8"/>
      <c r="B1012" s="44"/>
      <c r="E1012" s="31"/>
      <c r="F1012" s="31"/>
      <c r="G1012" s="26"/>
      <c r="H1012" s="82"/>
      <c r="I1012" s="31"/>
      <c r="L1012" s="60"/>
      <c r="M1012" s="40"/>
      <c r="N1012" s="7"/>
      <c r="W1012" s="26"/>
      <c r="AF1012" s="26"/>
      <c r="AG1012" s="26"/>
      <c r="AH1012" s="26"/>
      <c r="AI1012" s="64"/>
    </row>
    <row r="1013" spans="1:35" s="6" customFormat="1" ht="15.75" customHeight="1" x14ac:dyDescent="0.25">
      <c r="A1013" s="8"/>
      <c r="B1013" s="44"/>
      <c r="E1013" s="31"/>
      <c r="F1013" s="31"/>
      <c r="G1013" s="26"/>
      <c r="H1013" s="82"/>
      <c r="I1013" s="31"/>
      <c r="L1013" s="60"/>
      <c r="M1013" s="40"/>
      <c r="N1013" s="7"/>
      <c r="W1013" s="26"/>
      <c r="AF1013" s="26"/>
      <c r="AG1013" s="26"/>
      <c r="AH1013" s="26"/>
      <c r="AI1013" s="64"/>
    </row>
    <row r="1014" spans="1:35" s="6" customFormat="1" ht="15.75" customHeight="1" x14ac:dyDescent="0.25">
      <c r="A1014" s="8"/>
      <c r="B1014" s="44"/>
      <c r="E1014" s="31"/>
      <c r="F1014" s="31"/>
      <c r="G1014" s="26"/>
      <c r="H1014" s="82"/>
      <c r="I1014" s="31"/>
      <c r="L1014" s="60"/>
      <c r="M1014" s="40"/>
      <c r="N1014" s="7"/>
      <c r="W1014" s="26"/>
      <c r="AF1014" s="26"/>
      <c r="AG1014" s="26"/>
      <c r="AH1014" s="26"/>
      <c r="AI1014" s="64"/>
    </row>
    <row r="1015" spans="1:35" s="6" customFormat="1" ht="15.75" customHeight="1" x14ac:dyDescent="0.25">
      <c r="A1015" s="8"/>
      <c r="B1015" s="44"/>
      <c r="E1015" s="31"/>
      <c r="F1015" s="31"/>
      <c r="G1015" s="26"/>
      <c r="H1015" s="82"/>
      <c r="I1015" s="31"/>
      <c r="L1015" s="60"/>
      <c r="M1015" s="40"/>
      <c r="N1015" s="7"/>
      <c r="W1015" s="26"/>
      <c r="AF1015" s="26"/>
      <c r="AG1015" s="26"/>
      <c r="AH1015" s="26"/>
      <c r="AI1015" s="64"/>
    </row>
    <row r="1016" spans="1:35" s="6" customFormat="1" ht="15.75" customHeight="1" x14ac:dyDescent="0.25">
      <c r="A1016" s="8"/>
      <c r="B1016" s="44"/>
      <c r="E1016" s="31"/>
      <c r="F1016" s="31"/>
      <c r="G1016" s="26"/>
      <c r="H1016" s="82"/>
      <c r="I1016" s="31"/>
      <c r="L1016" s="60"/>
      <c r="M1016" s="40"/>
      <c r="N1016" s="7"/>
      <c r="W1016" s="26"/>
      <c r="AF1016" s="26"/>
      <c r="AG1016" s="26"/>
      <c r="AH1016" s="26"/>
      <c r="AI1016" s="64"/>
    </row>
    <row r="1017" spans="1:35" s="6" customFormat="1" ht="15.75" customHeight="1" x14ac:dyDescent="0.25">
      <c r="A1017" s="8"/>
      <c r="B1017" s="44"/>
      <c r="E1017" s="31"/>
      <c r="F1017" s="31"/>
      <c r="G1017" s="26"/>
      <c r="H1017" s="82"/>
      <c r="I1017" s="31"/>
      <c r="L1017" s="60"/>
      <c r="M1017" s="40"/>
      <c r="N1017" s="7"/>
      <c r="W1017" s="26"/>
      <c r="AF1017" s="26"/>
      <c r="AG1017" s="26"/>
      <c r="AH1017" s="26"/>
      <c r="AI1017" s="64"/>
    </row>
    <row r="1018" spans="1:35" s="6" customFormat="1" ht="15.75" customHeight="1" x14ac:dyDescent="0.25">
      <c r="A1018" s="8"/>
      <c r="B1018" s="44"/>
      <c r="E1018" s="31"/>
      <c r="F1018" s="31"/>
      <c r="G1018" s="26"/>
      <c r="H1018" s="82"/>
      <c r="I1018" s="31"/>
      <c r="L1018" s="60"/>
      <c r="M1018" s="40"/>
      <c r="N1018" s="7"/>
      <c r="W1018" s="26"/>
      <c r="AF1018" s="26"/>
      <c r="AG1018" s="26"/>
      <c r="AH1018" s="26"/>
      <c r="AI1018" s="64"/>
    </row>
    <row r="1019" spans="1:35" s="6" customFormat="1" ht="15.75" customHeight="1" x14ac:dyDescent="0.25">
      <c r="A1019" s="8"/>
      <c r="B1019" s="44"/>
      <c r="E1019" s="31"/>
      <c r="F1019" s="31"/>
      <c r="G1019" s="26"/>
      <c r="H1019" s="82"/>
      <c r="I1019" s="31"/>
      <c r="L1019" s="60"/>
      <c r="M1019" s="40"/>
      <c r="N1019" s="7"/>
      <c r="W1019" s="26"/>
      <c r="AF1019" s="26"/>
      <c r="AG1019" s="26"/>
      <c r="AH1019" s="26"/>
      <c r="AI1019" s="64"/>
    </row>
    <row r="1020" spans="1:35" s="6" customFormat="1" ht="15.75" customHeight="1" x14ac:dyDescent="0.25">
      <c r="A1020" s="8"/>
      <c r="B1020" s="44"/>
      <c r="E1020" s="31"/>
      <c r="F1020" s="31"/>
      <c r="G1020" s="26"/>
      <c r="H1020" s="82"/>
      <c r="I1020" s="31"/>
      <c r="L1020" s="60"/>
      <c r="M1020" s="40"/>
      <c r="N1020" s="7"/>
      <c r="W1020" s="26"/>
      <c r="AF1020" s="26"/>
      <c r="AG1020" s="26"/>
      <c r="AH1020" s="26"/>
      <c r="AI1020" s="64"/>
    </row>
    <row r="1021" spans="1:35" s="6" customFormat="1" ht="15.75" customHeight="1" x14ac:dyDescent="0.25">
      <c r="A1021" s="8"/>
      <c r="B1021" s="44"/>
      <c r="E1021" s="31"/>
      <c r="F1021" s="31"/>
      <c r="G1021" s="26"/>
      <c r="H1021" s="82"/>
      <c r="I1021" s="31"/>
      <c r="L1021" s="60"/>
      <c r="M1021" s="40"/>
      <c r="N1021" s="7"/>
      <c r="W1021" s="26"/>
      <c r="AF1021" s="26"/>
      <c r="AG1021" s="26"/>
      <c r="AH1021" s="26"/>
      <c r="AI1021" s="64"/>
    </row>
    <row r="1022" spans="1:35" s="6" customFormat="1" ht="15.75" customHeight="1" x14ac:dyDescent="0.25">
      <c r="A1022" s="8"/>
      <c r="B1022" s="44"/>
      <c r="E1022" s="31"/>
      <c r="F1022" s="31"/>
      <c r="G1022" s="26"/>
      <c r="H1022" s="82"/>
      <c r="I1022" s="31"/>
      <c r="L1022" s="60"/>
      <c r="M1022" s="40"/>
      <c r="N1022" s="7"/>
      <c r="W1022" s="26"/>
      <c r="AF1022" s="26"/>
      <c r="AG1022" s="26"/>
      <c r="AH1022" s="26"/>
      <c r="AI1022" s="64"/>
    </row>
    <row r="1023" spans="1:35" s="6" customFormat="1" ht="15.75" customHeight="1" x14ac:dyDescent="0.25">
      <c r="A1023" s="8"/>
      <c r="B1023" s="44"/>
      <c r="E1023" s="31"/>
      <c r="F1023" s="31"/>
      <c r="G1023" s="26"/>
      <c r="H1023" s="82"/>
      <c r="I1023" s="31"/>
      <c r="L1023" s="60"/>
      <c r="M1023" s="40"/>
      <c r="N1023" s="7"/>
      <c r="W1023" s="26"/>
      <c r="AF1023" s="26"/>
      <c r="AG1023" s="26"/>
      <c r="AH1023" s="26"/>
      <c r="AI1023" s="64"/>
    </row>
    <row r="1024" spans="1:35" s="6" customFormat="1" ht="15.75" customHeight="1" x14ac:dyDescent="0.25">
      <c r="A1024" s="8"/>
      <c r="B1024" s="44"/>
      <c r="E1024" s="31"/>
      <c r="F1024" s="31"/>
      <c r="G1024" s="26"/>
      <c r="H1024" s="82"/>
      <c r="I1024" s="31"/>
      <c r="L1024" s="60"/>
      <c r="M1024" s="40"/>
      <c r="N1024" s="7"/>
      <c r="W1024" s="26"/>
      <c r="AF1024" s="26"/>
      <c r="AG1024" s="26"/>
      <c r="AH1024" s="26"/>
      <c r="AI1024" s="64"/>
    </row>
    <row r="1025" spans="1:35" s="6" customFormat="1" ht="15.75" customHeight="1" x14ac:dyDescent="0.25">
      <c r="A1025" s="8"/>
      <c r="B1025" s="44"/>
      <c r="E1025" s="31"/>
      <c r="F1025" s="31"/>
      <c r="G1025" s="26"/>
      <c r="H1025" s="82"/>
      <c r="I1025" s="31"/>
      <c r="L1025" s="60"/>
      <c r="M1025" s="40"/>
      <c r="N1025" s="7"/>
      <c r="W1025" s="26"/>
      <c r="AF1025" s="26"/>
      <c r="AG1025" s="26"/>
      <c r="AH1025" s="26"/>
      <c r="AI1025" s="64"/>
    </row>
    <row r="1026" spans="1:35" s="6" customFormat="1" ht="15.75" customHeight="1" x14ac:dyDescent="0.25">
      <c r="A1026" s="8"/>
      <c r="B1026" s="44"/>
      <c r="E1026" s="31"/>
      <c r="F1026" s="31"/>
      <c r="G1026" s="26"/>
      <c r="H1026" s="82"/>
      <c r="I1026" s="31"/>
      <c r="L1026" s="60"/>
      <c r="M1026" s="40"/>
      <c r="N1026" s="7"/>
      <c r="W1026" s="26"/>
      <c r="AF1026" s="26"/>
      <c r="AG1026" s="26"/>
      <c r="AH1026" s="26"/>
      <c r="AI1026" s="64"/>
    </row>
    <row r="1027" spans="1:35" s="6" customFormat="1" ht="15.75" customHeight="1" x14ac:dyDescent="0.25">
      <c r="A1027" s="8"/>
      <c r="B1027" s="44"/>
      <c r="E1027" s="31"/>
      <c r="F1027" s="31"/>
      <c r="G1027" s="26"/>
      <c r="H1027" s="82"/>
      <c r="I1027" s="31"/>
      <c r="L1027" s="60"/>
      <c r="M1027" s="40"/>
      <c r="N1027" s="7"/>
      <c r="W1027" s="26"/>
      <c r="AF1027" s="26"/>
      <c r="AG1027" s="26"/>
      <c r="AH1027" s="26"/>
      <c r="AI1027" s="64"/>
    </row>
    <row r="1028" spans="1:35" s="6" customFormat="1" ht="15.75" customHeight="1" x14ac:dyDescent="0.25">
      <c r="A1028" s="8"/>
      <c r="B1028" s="44"/>
      <c r="E1028" s="31"/>
      <c r="F1028" s="31"/>
      <c r="G1028" s="26"/>
      <c r="H1028" s="82"/>
      <c r="I1028" s="31"/>
      <c r="L1028" s="60"/>
      <c r="M1028" s="40"/>
      <c r="N1028" s="7"/>
      <c r="W1028" s="26"/>
      <c r="AF1028" s="26"/>
      <c r="AG1028" s="26"/>
      <c r="AH1028" s="26"/>
      <c r="AI1028" s="64"/>
    </row>
    <row r="1029" spans="1:35" s="6" customFormat="1" ht="15.75" customHeight="1" x14ac:dyDescent="0.25">
      <c r="A1029" s="8"/>
      <c r="B1029" s="44"/>
      <c r="E1029" s="31"/>
      <c r="F1029" s="31"/>
      <c r="G1029" s="26"/>
      <c r="H1029" s="82"/>
      <c r="I1029" s="31"/>
      <c r="L1029" s="60"/>
      <c r="M1029" s="40"/>
      <c r="N1029" s="7"/>
      <c r="W1029" s="26"/>
      <c r="AF1029" s="26"/>
      <c r="AG1029" s="26"/>
      <c r="AH1029" s="26"/>
      <c r="AI1029" s="64"/>
    </row>
    <row r="1030" spans="1:35" s="6" customFormat="1" ht="15.75" customHeight="1" x14ac:dyDescent="0.25">
      <c r="A1030" s="8"/>
      <c r="B1030" s="44"/>
      <c r="E1030" s="31"/>
      <c r="F1030" s="31"/>
      <c r="G1030" s="26"/>
      <c r="H1030" s="82"/>
      <c r="I1030" s="31"/>
      <c r="L1030" s="60"/>
      <c r="M1030" s="40"/>
      <c r="N1030" s="7"/>
      <c r="W1030" s="26"/>
      <c r="AF1030" s="26"/>
      <c r="AG1030" s="26"/>
      <c r="AH1030" s="26"/>
      <c r="AI1030" s="64"/>
    </row>
    <row r="1031" spans="1:35" s="6" customFormat="1" ht="15.75" customHeight="1" x14ac:dyDescent="0.25">
      <c r="A1031" s="8"/>
      <c r="B1031" s="44"/>
      <c r="E1031" s="31"/>
      <c r="F1031" s="31"/>
      <c r="G1031" s="26"/>
      <c r="H1031" s="82"/>
      <c r="I1031" s="31"/>
      <c r="L1031" s="60"/>
      <c r="M1031" s="40"/>
      <c r="N1031" s="7"/>
      <c r="W1031" s="26"/>
      <c r="AF1031" s="26"/>
      <c r="AG1031" s="26"/>
      <c r="AH1031" s="26"/>
      <c r="AI1031" s="64"/>
    </row>
    <row r="1032" spans="1:35" s="6" customFormat="1" ht="15.75" customHeight="1" x14ac:dyDescent="0.25">
      <c r="A1032" s="8"/>
      <c r="B1032" s="44"/>
      <c r="E1032" s="31"/>
      <c r="F1032" s="31"/>
      <c r="G1032" s="26"/>
      <c r="H1032" s="82"/>
      <c r="I1032" s="31"/>
      <c r="L1032" s="60"/>
      <c r="M1032" s="40"/>
      <c r="N1032" s="7"/>
      <c r="W1032" s="26"/>
      <c r="AF1032" s="26"/>
      <c r="AG1032" s="26"/>
      <c r="AH1032" s="26"/>
      <c r="AI1032" s="64"/>
    </row>
    <row r="1033" spans="1:35" s="6" customFormat="1" ht="15.75" customHeight="1" x14ac:dyDescent="0.25">
      <c r="A1033" s="8"/>
      <c r="B1033" s="44"/>
      <c r="E1033" s="31"/>
      <c r="F1033" s="31"/>
      <c r="G1033" s="26"/>
      <c r="H1033" s="82"/>
      <c r="I1033" s="31"/>
      <c r="L1033" s="60"/>
      <c r="M1033" s="40"/>
      <c r="N1033" s="7"/>
      <c r="W1033" s="26"/>
      <c r="AF1033" s="26"/>
      <c r="AG1033" s="26"/>
      <c r="AH1033" s="26"/>
      <c r="AI1033" s="64"/>
    </row>
    <row r="1034" spans="1:35" s="6" customFormat="1" ht="15.75" customHeight="1" x14ac:dyDescent="0.25">
      <c r="A1034" s="8"/>
      <c r="B1034" s="44"/>
      <c r="E1034" s="31"/>
      <c r="F1034" s="31"/>
      <c r="G1034" s="26"/>
      <c r="H1034" s="82"/>
      <c r="I1034" s="31"/>
      <c r="L1034" s="60"/>
      <c r="M1034" s="40"/>
      <c r="N1034" s="7"/>
      <c r="W1034" s="26"/>
      <c r="AF1034" s="26"/>
      <c r="AG1034" s="26"/>
      <c r="AH1034" s="26"/>
      <c r="AI1034" s="64"/>
    </row>
    <row r="1035" spans="1:35" s="6" customFormat="1" ht="15.75" customHeight="1" x14ac:dyDescent="0.25">
      <c r="A1035" s="8"/>
      <c r="B1035" s="44"/>
      <c r="E1035" s="31"/>
      <c r="F1035" s="31"/>
      <c r="G1035" s="26"/>
      <c r="H1035" s="82"/>
      <c r="I1035" s="31"/>
      <c r="L1035" s="60"/>
      <c r="M1035" s="40"/>
      <c r="N1035" s="7"/>
      <c r="W1035" s="26"/>
      <c r="AF1035" s="26"/>
      <c r="AG1035" s="26"/>
      <c r="AH1035" s="26"/>
      <c r="AI1035" s="64"/>
    </row>
    <row r="1036" spans="1:35" s="6" customFormat="1" ht="15.75" customHeight="1" x14ac:dyDescent="0.25">
      <c r="A1036" s="8"/>
      <c r="B1036" s="44"/>
      <c r="E1036" s="31"/>
      <c r="F1036" s="31"/>
      <c r="G1036" s="26"/>
      <c r="H1036" s="82"/>
      <c r="I1036" s="31"/>
      <c r="L1036" s="60"/>
      <c r="M1036" s="40"/>
      <c r="N1036" s="7"/>
      <c r="W1036" s="26"/>
      <c r="AF1036" s="26"/>
      <c r="AG1036" s="26"/>
      <c r="AH1036" s="26"/>
      <c r="AI1036" s="64"/>
    </row>
    <row r="1037" spans="1:35" s="6" customFormat="1" ht="15.75" customHeight="1" x14ac:dyDescent="0.25">
      <c r="A1037" s="8"/>
      <c r="B1037" s="44"/>
      <c r="E1037" s="31"/>
      <c r="F1037" s="31"/>
      <c r="G1037" s="26"/>
      <c r="H1037" s="82"/>
      <c r="I1037" s="31"/>
      <c r="L1037" s="60"/>
      <c r="M1037" s="40"/>
      <c r="N1037" s="7"/>
      <c r="W1037" s="26"/>
      <c r="AF1037" s="26"/>
      <c r="AG1037" s="26"/>
      <c r="AH1037" s="26"/>
      <c r="AI1037" s="64"/>
    </row>
    <row r="1038" spans="1:35" s="6" customFormat="1" ht="15.75" customHeight="1" x14ac:dyDescent="0.25">
      <c r="A1038" s="8"/>
      <c r="B1038" s="44"/>
      <c r="E1038" s="31"/>
      <c r="F1038" s="31"/>
      <c r="G1038" s="26"/>
      <c r="H1038" s="82"/>
      <c r="I1038" s="31"/>
      <c r="L1038" s="60"/>
      <c r="M1038" s="40"/>
      <c r="N1038" s="7"/>
      <c r="W1038" s="26"/>
      <c r="AF1038" s="26"/>
      <c r="AG1038" s="26"/>
      <c r="AH1038" s="26"/>
      <c r="AI1038" s="64"/>
    </row>
    <row r="1039" spans="1:35" s="6" customFormat="1" ht="15.75" customHeight="1" x14ac:dyDescent="0.25">
      <c r="A1039" s="8"/>
      <c r="B1039" s="44"/>
      <c r="E1039" s="31"/>
      <c r="F1039" s="31"/>
      <c r="G1039" s="26"/>
      <c r="H1039" s="82"/>
      <c r="I1039" s="31"/>
      <c r="L1039" s="60"/>
      <c r="M1039" s="40"/>
      <c r="N1039" s="7"/>
      <c r="W1039" s="26"/>
      <c r="AF1039" s="26"/>
      <c r="AG1039" s="26"/>
      <c r="AH1039" s="26"/>
      <c r="AI1039" s="64"/>
    </row>
    <row r="1040" spans="1:35" s="6" customFormat="1" ht="15.75" customHeight="1" x14ac:dyDescent="0.25">
      <c r="A1040" s="8"/>
      <c r="B1040" s="44"/>
      <c r="E1040" s="31"/>
      <c r="F1040" s="31"/>
      <c r="G1040" s="26"/>
      <c r="H1040" s="82"/>
      <c r="I1040" s="31"/>
      <c r="L1040" s="60"/>
      <c r="M1040" s="40"/>
      <c r="N1040" s="7"/>
      <c r="W1040" s="26"/>
      <c r="AF1040" s="26"/>
      <c r="AG1040" s="26"/>
      <c r="AH1040" s="26"/>
      <c r="AI1040" s="64"/>
    </row>
    <row r="1041" spans="1:35" s="6" customFormat="1" ht="15.75" customHeight="1" x14ac:dyDescent="0.25">
      <c r="A1041" s="8"/>
      <c r="B1041" s="44"/>
      <c r="E1041" s="31"/>
      <c r="F1041" s="31"/>
      <c r="G1041" s="26"/>
      <c r="H1041" s="82"/>
      <c r="I1041" s="31"/>
      <c r="L1041" s="60"/>
      <c r="M1041" s="40"/>
      <c r="N1041" s="7"/>
      <c r="W1041" s="26"/>
      <c r="AF1041" s="26"/>
      <c r="AG1041" s="26"/>
      <c r="AH1041" s="26"/>
      <c r="AI1041" s="64"/>
    </row>
    <row r="1042" spans="1:35" s="6" customFormat="1" ht="15.75" customHeight="1" x14ac:dyDescent="0.25">
      <c r="A1042" s="8"/>
      <c r="B1042" s="44"/>
      <c r="E1042" s="31"/>
      <c r="F1042" s="31"/>
      <c r="G1042" s="26"/>
      <c r="H1042" s="82"/>
      <c r="I1042" s="31"/>
      <c r="L1042" s="60"/>
      <c r="M1042" s="40"/>
      <c r="N1042" s="7"/>
      <c r="W1042" s="26"/>
      <c r="AF1042" s="26"/>
      <c r="AG1042" s="26"/>
      <c r="AH1042" s="26"/>
      <c r="AI1042" s="64"/>
    </row>
    <row r="1043" spans="1:35" s="6" customFormat="1" ht="15.75" customHeight="1" x14ac:dyDescent="0.25">
      <c r="A1043" s="8"/>
      <c r="B1043" s="44"/>
      <c r="E1043" s="31"/>
      <c r="F1043" s="31"/>
      <c r="G1043" s="26"/>
      <c r="H1043" s="82"/>
      <c r="I1043" s="31"/>
      <c r="L1043" s="60"/>
      <c r="M1043" s="40"/>
      <c r="N1043" s="7"/>
      <c r="W1043" s="26"/>
      <c r="AF1043" s="26"/>
      <c r="AG1043" s="26"/>
      <c r="AH1043" s="26"/>
      <c r="AI1043" s="64"/>
    </row>
    <row r="1044" spans="1:35" s="6" customFormat="1" ht="15.75" customHeight="1" x14ac:dyDescent="0.25">
      <c r="A1044" s="8"/>
      <c r="B1044" s="44"/>
      <c r="E1044" s="31"/>
      <c r="F1044" s="31"/>
      <c r="G1044" s="26"/>
      <c r="H1044" s="82"/>
      <c r="I1044" s="31"/>
      <c r="L1044" s="60"/>
      <c r="M1044" s="40"/>
      <c r="N1044" s="7"/>
      <c r="W1044" s="26"/>
      <c r="AF1044" s="26"/>
      <c r="AG1044" s="26"/>
      <c r="AH1044" s="26"/>
      <c r="AI1044" s="64"/>
    </row>
    <row r="1045" spans="1:35" s="6" customFormat="1" ht="15.75" customHeight="1" x14ac:dyDescent="0.25">
      <c r="A1045" s="8"/>
      <c r="B1045" s="44"/>
      <c r="E1045" s="31"/>
      <c r="F1045" s="31"/>
      <c r="G1045" s="26"/>
      <c r="H1045" s="82"/>
      <c r="I1045" s="31"/>
      <c r="L1045" s="60"/>
      <c r="M1045" s="40"/>
      <c r="N1045" s="7"/>
      <c r="W1045" s="26"/>
      <c r="AF1045" s="26"/>
      <c r="AG1045" s="26"/>
      <c r="AH1045" s="26"/>
      <c r="AI1045" s="64"/>
    </row>
    <row r="1046" spans="1:35" s="6" customFormat="1" ht="15.75" customHeight="1" x14ac:dyDescent="0.25">
      <c r="A1046" s="8"/>
      <c r="B1046" s="44"/>
      <c r="E1046" s="31"/>
      <c r="F1046" s="31"/>
      <c r="G1046" s="26"/>
      <c r="H1046" s="82"/>
      <c r="I1046" s="31"/>
      <c r="L1046" s="60"/>
      <c r="M1046" s="40"/>
      <c r="N1046" s="7"/>
      <c r="W1046" s="26"/>
      <c r="AF1046" s="26"/>
      <c r="AG1046" s="26"/>
      <c r="AH1046" s="26"/>
      <c r="AI1046" s="64"/>
    </row>
    <row r="1047" spans="1:35" s="6" customFormat="1" ht="15.75" customHeight="1" x14ac:dyDescent="0.25">
      <c r="A1047" s="8"/>
      <c r="B1047" s="44"/>
      <c r="E1047" s="31"/>
      <c r="F1047" s="31"/>
      <c r="G1047" s="26"/>
      <c r="H1047" s="82"/>
      <c r="I1047" s="31"/>
      <c r="L1047" s="60"/>
      <c r="M1047" s="40"/>
      <c r="N1047" s="7"/>
      <c r="W1047" s="26"/>
      <c r="AF1047" s="26"/>
      <c r="AG1047" s="26"/>
      <c r="AH1047" s="26"/>
      <c r="AI1047" s="64"/>
    </row>
    <row r="1048" spans="1:35" s="6" customFormat="1" ht="15.75" customHeight="1" x14ac:dyDescent="0.25">
      <c r="A1048" s="8"/>
      <c r="B1048" s="44"/>
      <c r="E1048" s="31"/>
      <c r="F1048" s="31"/>
      <c r="G1048" s="26"/>
      <c r="H1048" s="82"/>
      <c r="I1048" s="31"/>
      <c r="L1048" s="60"/>
      <c r="M1048" s="40"/>
      <c r="N1048" s="7"/>
      <c r="W1048" s="26"/>
      <c r="AF1048" s="26"/>
      <c r="AG1048" s="26"/>
      <c r="AH1048" s="26"/>
      <c r="AI1048" s="64"/>
    </row>
    <row r="1049" spans="1:35" s="6" customFormat="1" ht="15.75" customHeight="1" x14ac:dyDescent="0.25">
      <c r="A1049" s="8"/>
      <c r="B1049" s="44"/>
      <c r="E1049" s="31"/>
      <c r="F1049" s="31"/>
      <c r="G1049" s="26"/>
      <c r="H1049" s="82"/>
      <c r="I1049" s="31"/>
      <c r="L1049" s="60"/>
      <c r="M1049" s="40"/>
      <c r="N1049" s="7"/>
      <c r="W1049" s="26"/>
      <c r="AF1049" s="26"/>
      <c r="AG1049" s="26"/>
      <c r="AH1049" s="26"/>
      <c r="AI1049" s="64"/>
    </row>
    <row r="1050" spans="1:35" s="6" customFormat="1" ht="15.75" customHeight="1" x14ac:dyDescent="0.25">
      <c r="A1050" s="8"/>
      <c r="B1050" s="44"/>
      <c r="E1050" s="31"/>
      <c r="F1050" s="31"/>
      <c r="G1050" s="26"/>
      <c r="H1050" s="82"/>
      <c r="I1050" s="31"/>
      <c r="L1050" s="60"/>
      <c r="M1050" s="40"/>
      <c r="N1050" s="7"/>
      <c r="W1050" s="26"/>
      <c r="AF1050" s="26"/>
      <c r="AG1050" s="26"/>
      <c r="AH1050" s="26"/>
      <c r="AI1050" s="64"/>
    </row>
    <row r="1051" spans="1:35" s="6" customFormat="1" ht="15.75" customHeight="1" x14ac:dyDescent="0.25">
      <c r="A1051" s="8"/>
      <c r="B1051" s="44"/>
      <c r="E1051" s="31"/>
      <c r="F1051" s="31"/>
      <c r="G1051" s="26"/>
      <c r="H1051" s="82"/>
      <c r="I1051" s="31"/>
      <c r="L1051" s="60"/>
      <c r="M1051" s="40"/>
      <c r="N1051" s="7"/>
      <c r="W1051" s="26"/>
      <c r="AF1051" s="26"/>
      <c r="AG1051" s="26"/>
      <c r="AH1051" s="26"/>
      <c r="AI1051" s="64"/>
    </row>
    <row r="1052" spans="1:35" s="6" customFormat="1" ht="15.75" customHeight="1" x14ac:dyDescent="0.25">
      <c r="A1052" s="8"/>
      <c r="B1052" s="44"/>
      <c r="E1052" s="31"/>
      <c r="F1052" s="31"/>
      <c r="G1052" s="26"/>
      <c r="H1052" s="82"/>
      <c r="I1052" s="31"/>
      <c r="L1052" s="60"/>
      <c r="M1052" s="40"/>
      <c r="N1052" s="7"/>
      <c r="W1052" s="26"/>
      <c r="AF1052" s="26"/>
      <c r="AG1052" s="26"/>
      <c r="AH1052" s="26"/>
      <c r="AI1052" s="64"/>
    </row>
    <row r="1053" spans="1:35" s="6" customFormat="1" ht="15.75" customHeight="1" x14ac:dyDescent="0.25">
      <c r="A1053" s="8"/>
      <c r="B1053" s="44"/>
      <c r="E1053" s="31"/>
      <c r="F1053" s="31"/>
      <c r="G1053" s="26"/>
      <c r="H1053" s="82"/>
      <c r="I1053" s="31"/>
      <c r="L1053" s="60"/>
      <c r="M1053" s="40"/>
      <c r="N1053" s="7"/>
      <c r="W1053" s="26"/>
      <c r="AF1053" s="26"/>
      <c r="AG1053" s="26"/>
      <c r="AH1053" s="26"/>
      <c r="AI1053" s="64"/>
    </row>
    <row r="1054" spans="1:35" s="6" customFormat="1" ht="15.75" customHeight="1" x14ac:dyDescent="0.25">
      <c r="A1054" s="8"/>
      <c r="B1054" s="44"/>
      <c r="E1054" s="31"/>
      <c r="F1054" s="31"/>
      <c r="G1054" s="26"/>
      <c r="H1054" s="82"/>
      <c r="I1054" s="31"/>
      <c r="L1054" s="60"/>
      <c r="M1054" s="40"/>
      <c r="N1054" s="7"/>
      <c r="W1054" s="26"/>
      <c r="AF1054" s="26"/>
      <c r="AG1054" s="26"/>
      <c r="AH1054" s="26"/>
      <c r="AI1054" s="64"/>
    </row>
    <row r="1055" spans="1:35" s="6" customFormat="1" ht="15.75" customHeight="1" x14ac:dyDescent="0.25">
      <c r="A1055" s="8"/>
      <c r="B1055" s="44"/>
      <c r="E1055" s="31"/>
      <c r="F1055" s="31"/>
      <c r="G1055" s="26"/>
      <c r="H1055" s="82"/>
      <c r="I1055" s="31"/>
      <c r="L1055" s="60"/>
      <c r="M1055" s="40"/>
      <c r="N1055" s="7"/>
      <c r="W1055" s="26"/>
      <c r="AF1055" s="26"/>
      <c r="AG1055" s="26"/>
      <c r="AH1055" s="26"/>
      <c r="AI1055" s="64"/>
    </row>
    <row r="1056" spans="1:35" s="6" customFormat="1" ht="15.75" customHeight="1" x14ac:dyDescent="0.25">
      <c r="A1056" s="8"/>
      <c r="B1056" s="44"/>
      <c r="E1056" s="31"/>
      <c r="F1056" s="31"/>
      <c r="G1056" s="26"/>
      <c r="H1056" s="82"/>
      <c r="I1056" s="31"/>
      <c r="L1056" s="60"/>
      <c r="M1056" s="40"/>
      <c r="N1056" s="7"/>
      <c r="W1056" s="26"/>
      <c r="AF1056" s="26"/>
      <c r="AG1056" s="26"/>
      <c r="AH1056" s="26"/>
      <c r="AI1056" s="64"/>
    </row>
    <row r="1057" spans="1:35" s="6" customFormat="1" ht="15.75" customHeight="1" x14ac:dyDescent="0.25">
      <c r="A1057" s="8"/>
      <c r="B1057" s="44"/>
      <c r="E1057" s="31"/>
      <c r="F1057" s="31"/>
      <c r="G1057" s="26"/>
      <c r="H1057" s="82"/>
      <c r="I1057" s="31"/>
      <c r="L1057" s="60"/>
      <c r="M1057" s="40"/>
      <c r="N1057" s="7"/>
      <c r="W1057" s="26"/>
      <c r="AF1057" s="26"/>
      <c r="AG1057" s="26"/>
      <c r="AH1057" s="26"/>
      <c r="AI1057" s="64"/>
    </row>
    <row r="1058" spans="1:35" s="6" customFormat="1" ht="15.75" customHeight="1" x14ac:dyDescent="0.25">
      <c r="A1058" s="8"/>
      <c r="B1058" s="44"/>
      <c r="E1058" s="31"/>
      <c r="F1058" s="31"/>
      <c r="G1058" s="26"/>
      <c r="H1058" s="82"/>
      <c r="I1058" s="31"/>
      <c r="L1058" s="60"/>
      <c r="M1058" s="40"/>
      <c r="N1058" s="7"/>
      <c r="W1058" s="26"/>
      <c r="AF1058" s="26"/>
      <c r="AG1058" s="26"/>
      <c r="AH1058" s="26"/>
      <c r="AI1058" s="64"/>
    </row>
    <row r="1059" spans="1:35" s="6" customFormat="1" ht="15.75" customHeight="1" x14ac:dyDescent="0.25">
      <c r="A1059" s="8"/>
      <c r="B1059" s="44"/>
      <c r="E1059" s="31"/>
      <c r="F1059" s="31"/>
      <c r="G1059" s="26"/>
      <c r="H1059" s="82"/>
      <c r="I1059" s="31"/>
      <c r="L1059" s="60"/>
      <c r="M1059" s="40"/>
      <c r="N1059" s="7"/>
      <c r="W1059" s="26"/>
      <c r="AF1059" s="26"/>
      <c r="AG1059" s="26"/>
      <c r="AH1059" s="26"/>
      <c r="AI1059" s="64"/>
    </row>
    <row r="1060" spans="1:35" s="6" customFormat="1" ht="15.75" customHeight="1" x14ac:dyDescent="0.25">
      <c r="A1060" s="8"/>
      <c r="B1060" s="44"/>
      <c r="E1060" s="31"/>
      <c r="F1060" s="31"/>
      <c r="G1060" s="26"/>
      <c r="H1060" s="82"/>
      <c r="I1060" s="31"/>
      <c r="L1060" s="60"/>
      <c r="M1060" s="40"/>
      <c r="N1060" s="7"/>
      <c r="W1060" s="26"/>
      <c r="AF1060" s="26"/>
      <c r="AG1060" s="26"/>
      <c r="AH1060" s="26"/>
      <c r="AI1060" s="64"/>
    </row>
    <row r="1061" spans="1:35" s="6" customFormat="1" ht="15.75" customHeight="1" x14ac:dyDescent="0.25">
      <c r="A1061" s="8"/>
      <c r="B1061" s="44"/>
      <c r="E1061" s="31"/>
      <c r="F1061" s="31"/>
      <c r="G1061" s="26"/>
      <c r="H1061" s="82"/>
      <c r="I1061" s="31"/>
      <c r="L1061" s="60"/>
      <c r="M1061" s="40"/>
      <c r="N1061" s="7"/>
      <c r="W1061" s="26"/>
      <c r="AF1061" s="26"/>
      <c r="AG1061" s="26"/>
      <c r="AH1061" s="26"/>
      <c r="AI1061" s="64"/>
    </row>
    <row r="1062" spans="1:35" s="6" customFormat="1" ht="15.75" customHeight="1" x14ac:dyDescent="0.25">
      <c r="A1062" s="8"/>
      <c r="B1062" s="44"/>
      <c r="E1062" s="31"/>
      <c r="F1062" s="31"/>
      <c r="G1062" s="26"/>
      <c r="H1062" s="82"/>
      <c r="I1062" s="31"/>
      <c r="L1062" s="60"/>
      <c r="M1062" s="40"/>
      <c r="N1062" s="7"/>
      <c r="W1062" s="26"/>
      <c r="AF1062" s="26"/>
      <c r="AG1062" s="26"/>
      <c r="AH1062" s="26"/>
      <c r="AI1062" s="64"/>
    </row>
    <row r="1063" spans="1:35" s="6" customFormat="1" ht="15.75" customHeight="1" x14ac:dyDescent="0.25">
      <c r="A1063" s="8"/>
      <c r="B1063" s="44"/>
      <c r="E1063" s="31"/>
      <c r="F1063" s="31"/>
      <c r="G1063" s="26"/>
      <c r="H1063" s="82"/>
      <c r="I1063" s="31"/>
      <c r="L1063" s="60"/>
      <c r="M1063" s="40"/>
      <c r="N1063" s="7"/>
      <c r="W1063" s="26"/>
      <c r="AF1063" s="26"/>
      <c r="AG1063" s="26"/>
      <c r="AH1063" s="26"/>
      <c r="AI1063" s="64"/>
    </row>
    <row r="1064" spans="1:35" s="6" customFormat="1" ht="15.75" customHeight="1" x14ac:dyDescent="0.25">
      <c r="A1064" s="8"/>
      <c r="B1064" s="44"/>
      <c r="E1064" s="31"/>
      <c r="F1064" s="31"/>
      <c r="G1064" s="26"/>
      <c r="H1064" s="82"/>
      <c r="I1064" s="31"/>
      <c r="L1064" s="60"/>
      <c r="M1064" s="40"/>
      <c r="N1064" s="7"/>
      <c r="W1064" s="26"/>
      <c r="AF1064" s="26"/>
      <c r="AG1064" s="26"/>
      <c r="AH1064" s="26"/>
      <c r="AI1064" s="64"/>
    </row>
    <row r="1065" spans="1:35" s="6" customFormat="1" ht="15.75" customHeight="1" x14ac:dyDescent="0.25">
      <c r="A1065" s="8"/>
      <c r="B1065" s="44"/>
      <c r="E1065" s="31"/>
      <c r="F1065" s="31"/>
      <c r="G1065" s="26"/>
      <c r="H1065" s="82"/>
      <c r="I1065" s="31"/>
      <c r="L1065" s="60"/>
      <c r="M1065" s="40"/>
      <c r="N1065" s="7"/>
      <c r="W1065" s="26"/>
      <c r="AF1065" s="26"/>
      <c r="AG1065" s="26"/>
      <c r="AH1065" s="26"/>
      <c r="AI1065" s="64"/>
    </row>
    <row r="1066" spans="1:35" s="6" customFormat="1" ht="15.75" customHeight="1" x14ac:dyDescent="0.25">
      <c r="A1066" s="8"/>
      <c r="B1066" s="44"/>
      <c r="E1066" s="31"/>
      <c r="F1066" s="31"/>
      <c r="G1066" s="26"/>
      <c r="H1066" s="82"/>
      <c r="I1066" s="31"/>
      <c r="L1066" s="60"/>
      <c r="M1066" s="40"/>
      <c r="N1066" s="7"/>
      <c r="W1066" s="26"/>
      <c r="AF1066" s="26"/>
      <c r="AG1066" s="26"/>
      <c r="AH1066" s="26"/>
      <c r="AI1066" s="64"/>
    </row>
    <row r="1067" spans="1:35" s="6" customFormat="1" ht="15.75" customHeight="1" x14ac:dyDescent="0.25">
      <c r="A1067" s="8"/>
      <c r="B1067" s="44"/>
      <c r="E1067" s="31"/>
      <c r="F1067" s="31"/>
      <c r="G1067" s="26"/>
      <c r="H1067" s="82"/>
      <c r="I1067" s="31"/>
      <c r="L1067" s="60"/>
      <c r="M1067" s="40"/>
      <c r="N1067" s="7"/>
      <c r="W1067" s="26"/>
      <c r="AF1067" s="26"/>
      <c r="AG1067" s="26"/>
      <c r="AH1067" s="26"/>
      <c r="AI1067" s="64"/>
    </row>
    <row r="1068" spans="1:35" s="6" customFormat="1" ht="15.75" customHeight="1" x14ac:dyDescent="0.25">
      <c r="A1068" s="8"/>
      <c r="B1068" s="44"/>
      <c r="E1068" s="31"/>
      <c r="F1068" s="31"/>
      <c r="G1068" s="26"/>
      <c r="H1068" s="82"/>
      <c r="I1068" s="31"/>
      <c r="L1068" s="60"/>
      <c r="M1068" s="40"/>
      <c r="N1068" s="7"/>
      <c r="W1068" s="26"/>
      <c r="AF1068" s="26"/>
      <c r="AG1068" s="26"/>
      <c r="AH1068" s="26"/>
      <c r="AI1068" s="64"/>
    </row>
    <row r="1069" spans="1:35" s="6" customFormat="1" ht="15.75" customHeight="1" x14ac:dyDescent="0.25">
      <c r="A1069" s="8"/>
      <c r="B1069" s="44"/>
      <c r="E1069" s="31"/>
      <c r="F1069" s="31"/>
      <c r="G1069" s="26"/>
      <c r="H1069" s="82"/>
      <c r="I1069" s="31"/>
      <c r="L1069" s="60"/>
      <c r="M1069" s="40"/>
      <c r="N1069" s="7"/>
      <c r="W1069" s="26"/>
      <c r="AF1069" s="26"/>
      <c r="AG1069" s="26"/>
      <c r="AH1069" s="26"/>
      <c r="AI1069" s="64"/>
    </row>
    <row r="1070" spans="1:35" s="6" customFormat="1" ht="15.75" customHeight="1" x14ac:dyDescent="0.25">
      <c r="A1070" s="8"/>
      <c r="B1070" s="44"/>
      <c r="E1070" s="31"/>
      <c r="F1070" s="31"/>
      <c r="G1070" s="26"/>
      <c r="H1070" s="82"/>
      <c r="I1070" s="31"/>
      <c r="L1070" s="60"/>
      <c r="M1070" s="40"/>
      <c r="N1070" s="7"/>
      <c r="W1070" s="26"/>
      <c r="AF1070" s="26"/>
      <c r="AG1070" s="26"/>
      <c r="AH1070" s="26"/>
      <c r="AI1070" s="64"/>
    </row>
    <row r="1071" spans="1:35" s="6" customFormat="1" ht="15.75" customHeight="1" x14ac:dyDescent="0.25">
      <c r="A1071" s="8"/>
      <c r="B1071" s="44"/>
      <c r="E1071" s="31"/>
      <c r="F1071" s="31"/>
      <c r="G1071" s="26"/>
      <c r="H1071" s="82"/>
      <c r="I1071" s="31"/>
      <c r="L1071" s="60"/>
      <c r="M1071" s="40"/>
      <c r="N1071" s="7"/>
      <c r="W1071" s="26"/>
      <c r="AF1071" s="26"/>
      <c r="AG1071" s="26"/>
      <c r="AH1071" s="26"/>
      <c r="AI1071" s="64"/>
    </row>
    <row r="1072" spans="1:35" s="6" customFormat="1" ht="15.75" customHeight="1" x14ac:dyDescent="0.25">
      <c r="A1072" s="8"/>
      <c r="B1072" s="44"/>
      <c r="E1072" s="31"/>
      <c r="F1072" s="31"/>
      <c r="G1072" s="26"/>
      <c r="H1072" s="82"/>
      <c r="I1072" s="31"/>
      <c r="L1072" s="60"/>
      <c r="M1072" s="40"/>
      <c r="N1072" s="7"/>
      <c r="W1072" s="26"/>
      <c r="AF1072" s="26"/>
      <c r="AG1072" s="26"/>
      <c r="AH1072" s="26"/>
      <c r="AI1072" s="64"/>
    </row>
    <row r="1073" spans="1:35" s="6" customFormat="1" ht="15.75" customHeight="1" x14ac:dyDescent="0.25">
      <c r="A1073" s="8"/>
      <c r="B1073" s="44"/>
      <c r="E1073" s="31"/>
      <c r="F1073" s="31"/>
      <c r="G1073" s="26"/>
      <c r="H1073" s="82"/>
      <c r="I1073" s="31"/>
      <c r="L1073" s="60"/>
      <c r="M1073" s="40"/>
      <c r="N1073" s="7"/>
      <c r="W1073" s="26"/>
      <c r="AF1073" s="26"/>
      <c r="AG1073" s="26"/>
      <c r="AH1073" s="26"/>
      <c r="AI1073" s="64"/>
    </row>
    <row r="1074" spans="1:35" s="6" customFormat="1" ht="15.75" customHeight="1" x14ac:dyDescent="0.25">
      <c r="A1074" s="8"/>
      <c r="B1074" s="44"/>
      <c r="E1074" s="31"/>
      <c r="F1074" s="31"/>
      <c r="G1074" s="26"/>
      <c r="H1074" s="82"/>
      <c r="I1074" s="31"/>
      <c r="L1074" s="60"/>
      <c r="M1074" s="40"/>
      <c r="N1074" s="7"/>
      <c r="W1074" s="26"/>
      <c r="AF1074" s="26"/>
      <c r="AG1074" s="26"/>
      <c r="AH1074" s="26"/>
      <c r="AI1074" s="64"/>
    </row>
    <row r="1075" spans="1:35" s="6" customFormat="1" ht="15.75" customHeight="1" x14ac:dyDescent="0.25">
      <c r="A1075" s="8"/>
      <c r="B1075" s="44"/>
      <c r="E1075" s="31"/>
      <c r="F1075" s="31"/>
      <c r="G1075" s="26"/>
      <c r="H1075" s="82"/>
      <c r="I1075" s="31"/>
      <c r="L1075" s="60"/>
      <c r="M1075" s="40"/>
      <c r="N1075" s="7"/>
      <c r="W1075" s="26"/>
      <c r="AF1075" s="26"/>
      <c r="AG1075" s="26"/>
      <c r="AH1075" s="26"/>
      <c r="AI1075" s="64"/>
    </row>
    <row r="1076" spans="1:35" s="6" customFormat="1" ht="15.75" customHeight="1" x14ac:dyDescent="0.25">
      <c r="A1076" s="8"/>
      <c r="B1076" s="44"/>
      <c r="E1076" s="31"/>
      <c r="F1076" s="31"/>
      <c r="G1076" s="26"/>
      <c r="H1076" s="82"/>
      <c r="I1076" s="31"/>
      <c r="L1076" s="60"/>
      <c r="M1076" s="40"/>
      <c r="N1076" s="7"/>
      <c r="W1076" s="26"/>
      <c r="AF1076" s="26"/>
      <c r="AG1076" s="26"/>
      <c r="AH1076" s="26"/>
      <c r="AI1076" s="64"/>
    </row>
    <row r="1077" spans="1:35" s="6" customFormat="1" ht="15.75" customHeight="1" x14ac:dyDescent="0.25">
      <c r="A1077" s="8"/>
      <c r="B1077" s="44"/>
      <c r="E1077" s="31"/>
      <c r="F1077" s="31"/>
      <c r="G1077" s="26"/>
      <c r="H1077" s="82"/>
      <c r="I1077" s="31"/>
      <c r="L1077" s="60"/>
      <c r="M1077" s="40"/>
      <c r="N1077" s="7"/>
      <c r="W1077" s="26"/>
      <c r="AF1077" s="26"/>
      <c r="AG1077" s="26"/>
      <c r="AH1077" s="26"/>
      <c r="AI1077" s="64"/>
    </row>
    <row r="1078" spans="1:35" s="6" customFormat="1" ht="15.75" customHeight="1" x14ac:dyDescent="0.25">
      <c r="A1078" s="8"/>
      <c r="B1078" s="44"/>
      <c r="E1078" s="31"/>
      <c r="F1078" s="31"/>
      <c r="G1078" s="26"/>
      <c r="H1078" s="82"/>
      <c r="I1078" s="31"/>
      <c r="L1078" s="60"/>
      <c r="M1078" s="40"/>
      <c r="N1078" s="7"/>
      <c r="W1078" s="26"/>
      <c r="AF1078" s="26"/>
      <c r="AG1078" s="26"/>
      <c r="AH1078" s="26"/>
      <c r="AI1078" s="64"/>
    </row>
    <row r="1079" spans="1:35" s="6" customFormat="1" ht="15.75" customHeight="1" x14ac:dyDescent="0.25">
      <c r="A1079" s="8"/>
      <c r="B1079" s="44"/>
      <c r="E1079" s="31"/>
      <c r="F1079" s="31"/>
      <c r="G1079" s="26"/>
      <c r="H1079" s="82"/>
      <c r="I1079" s="31"/>
      <c r="L1079" s="60"/>
      <c r="M1079" s="40"/>
      <c r="N1079" s="7"/>
      <c r="W1079" s="26"/>
      <c r="AF1079" s="26"/>
      <c r="AG1079" s="26"/>
      <c r="AH1079" s="26"/>
      <c r="AI1079" s="64"/>
    </row>
    <row r="1080" spans="1:35" s="6" customFormat="1" ht="15.75" customHeight="1" x14ac:dyDescent="0.25">
      <c r="A1080" s="8"/>
      <c r="B1080" s="44"/>
      <c r="E1080" s="31"/>
      <c r="F1080" s="31"/>
      <c r="G1080" s="26"/>
      <c r="H1080" s="82"/>
      <c r="I1080" s="31"/>
      <c r="L1080" s="60"/>
      <c r="M1080" s="40"/>
      <c r="N1080" s="7"/>
      <c r="W1080" s="26"/>
      <c r="AF1080" s="26"/>
      <c r="AG1080" s="26"/>
      <c r="AH1080" s="26"/>
      <c r="AI1080" s="64"/>
    </row>
    <row r="1081" spans="1:35" s="6" customFormat="1" ht="15.75" customHeight="1" x14ac:dyDescent="0.25">
      <c r="A1081" s="8"/>
      <c r="B1081" s="44"/>
      <c r="E1081" s="31"/>
      <c r="F1081" s="31"/>
      <c r="G1081" s="26"/>
      <c r="H1081" s="82"/>
      <c r="I1081" s="31"/>
      <c r="L1081" s="60"/>
      <c r="M1081" s="40"/>
      <c r="N1081" s="7"/>
      <c r="W1081" s="26"/>
      <c r="AF1081" s="26"/>
      <c r="AG1081" s="26"/>
      <c r="AH1081" s="26"/>
      <c r="AI1081" s="64"/>
    </row>
    <row r="1082" spans="1:35" s="6" customFormat="1" ht="15.75" customHeight="1" x14ac:dyDescent="0.25">
      <c r="A1082" s="8"/>
      <c r="B1082" s="44"/>
      <c r="E1082" s="31"/>
      <c r="F1082" s="31"/>
      <c r="G1082" s="26"/>
      <c r="H1082" s="82"/>
      <c r="I1082" s="31"/>
      <c r="L1082" s="60"/>
      <c r="M1082" s="40"/>
      <c r="N1082" s="7"/>
      <c r="W1082" s="26"/>
      <c r="AF1082" s="26"/>
      <c r="AG1082" s="26"/>
      <c r="AH1082" s="26"/>
      <c r="AI1082" s="64"/>
    </row>
    <row r="1083" spans="1:35" s="6" customFormat="1" ht="15.75" customHeight="1" x14ac:dyDescent="0.25">
      <c r="A1083" s="8"/>
      <c r="B1083" s="44"/>
      <c r="E1083" s="31"/>
      <c r="F1083" s="31"/>
      <c r="G1083" s="26"/>
      <c r="H1083" s="82"/>
      <c r="I1083" s="31"/>
      <c r="L1083" s="60"/>
      <c r="M1083" s="40"/>
      <c r="N1083" s="7"/>
      <c r="W1083" s="26"/>
      <c r="AF1083" s="26"/>
      <c r="AG1083" s="26"/>
      <c r="AH1083" s="26"/>
      <c r="AI1083" s="64"/>
    </row>
    <row r="1084" spans="1:35" s="6" customFormat="1" ht="15.75" customHeight="1" x14ac:dyDescent="0.25">
      <c r="A1084" s="8"/>
      <c r="B1084" s="44"/>
      <c r="E1084" s="31"/>
      <c r="F1084" s="31"/>
      <c r="G1084" s="26"/>
      <c r="H1084" s="82"/>
      <c r="I1084" s="31"/>
      <c r="L1084" s="60"/>
      <c r="M1084" s="40"/>
      <c r="N1084" s="7"/>
      <c r="W1084" s="26"/>
      <c r="AF1084" s="26"/>
      <c r="AG1084" s="26"/>
      <c r="AH1084" s="26"/>
      <c r="AI1084" s="64"/>
    </row>
    <row r="1085" spans="1:35" s="6" customFormat="1" ht="15.75" customHeight="1" x14ac:dyDescent="0.25">
      <c r="A1085" s="8"/>
      <c r="B1085" s="44"/>
      <c r="E1085" s="31"/>
      <c r="F1085" s="31"/>
      <c r="G1085" s="26"/>
      <c r="H1085" s="82"/>
      <c r="I1085" s="31"/>
      <c r="L1085" s="60"/>
      <c r="M1085" s="40"/>
      <c r="N1085" s="7"/>
      <c r="W1085" s="26"/>
      <c r="AF1085" s="26"/>
      <c r="AG1085" s="26"/>
      <c r="AH1085" s="26"/>
      <c r="AI1085" s="64"/>
    </row>
    <row r="1086" spans="1:35" s="6" customFormat="1" ht="15.75" customHeight="1" x14ac:dyDescent="0.25">
      <c r="A1086" s="8"/>
      <c r="B1086" s="44"/>
      <c r="E1086" s="31"/>
      <c r="F1086" s="31"/>
      <c r="G1086" s="26"/>
      <c r="H1086" s="82"/>
      <c r="I1086" s="31"/>
      <c r="L1086" s="60"/>
      <c r="M1086" s="40"/>
      <c r="N1086" s="7"/>
      <c r="W1086" s="26"/>
      <c r="AF1086" s="26"/>
      <c r="AG1086" s="26"/>
      <c r="AH1086" s="26"/>
      <c r="AI1086" s="64"/>
    </row>
    <row r="1087" spans="1:35" s="6" customFormat="1" ht="15.75" customHeight="1" x14ac:dyDescent="0.25">
      <c r="A1087" s="8"/>
      <c r="B1087" s="44"/>
      <c r="E1087" s="31"/>
      <c r="F1087" s="31"/>
      <c r="G1087" s="26"/>
      <c r="H1087" s="82"/>
      <c r="I1087" s="31"/>
      <c r="L1087" s="60"/>
      <c r="M1087" s="40"/>
      <c r="N1087" s="7"/>
      <c r="W1087" s="26"/>
      <c r="AF1087" s="26"/>
      <c r="AG1087" s="26"/>
      <c r="AH1087" s="26"/>
      <c r="AI1087" s="64"/>
    </row>
    <row r="1088" spans="1:35" s="6" customFormat="1" ht="15.75" customHeight="1" x14ac:dyDescent="0.25">
      <c r="A1088" s="8"/>
      <c r="B1088" s="44"/>
      <c r="E1088" s="31"/>
      <c r="F1088" s="31"/>
      <c r="G1088" s="26"/>
      <c r="H1088" s="82"/>
      <c r="I1088" s="31"/>
      <c r="L1088" s="60"/>
      <c r="M1088" s="40"/>
      <c r="N1088" s="7"/>
      <c r="W1088" s="26"/>
      <c r="AF1088" s="26"/>
      <c r="AG1088" s="26"/>
      <c r="AH1088" s="26"/>
      <c r="AI1088" s="64"/>
    </row>
    <row r="1089" spans="1:35" s="6" customFormat="1" ht="15.75" customHeight="1" x14ac:dyDescent="0.25">
      <c r="A1089" s="8"/>
      <c r="B1089" s="44"/>
      <c r="E1089" s="31"/>
      <c r="F1089" s="31"/>
      <c r="G1089" s="26"/>
      <c r="H1089" s="82"/>
      <c r="I1089" s="31"/>
      <c r="L1089" s="60"/>
      <c r="M1089" s="40"/>
      <c r="N1089" s="7"/>
      <c r="W1089" s="26"/>
      <c r="AF1089" s="26"/>
      <c r="AG1089" s="26"/>
      <c r="AH1089" s="26"/>
      <c r="AI1089" s="64"/>
    </row>
    <row r="1090" spans="1:35" s="6" customFormat="1" ht="15.75" customHeight="1" x14ac:dyDescent="0.25">
      <c r="A1090" s="8"/>
      <c r="B1090" s="44"/>
      <c r="E1090" s="31"/>
      <c r="F1090" s="31"/>
      <c r="G1090" s="26"/>
      <c r="H1090" s="82"/>
      <c r="I1090" s="31"/>
      <c r="L1090" s="60"/>
      <c r="M1090" s="40"/>
      <c r="N1090" s="7"/>
      <c r="W1090" s="26"/>
      <c r="AF1090" s="26"/>
      <c r="AG1090" s="26"/>
      <c r="AH1090" s="26"/>
      <c r="AI1090" s="64"/>
    </row>
    <row r="1091" spans="1:35" s="6" customFormat="1" ht="15.75" customHeight="1" x14ac:dyDescent="0.25">
      <c r="A1091" s="8"/>
      <c r="B1091" s="44"/>
      <c r="E1091" s="31"/>
      <c r="F1091" s="31"/>
      <c r="G1091" s="26"/>
      <c r="H1091" s="82"/>
      <c r="I1091" s="31"/>
      <c r="L1091" s="60"/>
      <c r="M1091" s="40"/>
      <c r="N1091" s="7"/>
      <c r="W1091" s="26"/>
      <c r="AF1091" s="26"/>
      <c r="AG1091" s="26"/>
      <c r="AH1091" s="26"/>
      <c r="AI1091" s="64"/>
    </row>
    <row r="1092" spans="1:35" s="6" customFormat="1" ht="15.75" customHeight="1" x14ac:dyDescent="0.25">
      <c r="A1092" s="8"/>
      <c r="B1092" s="44"/>
      <c r="E1092" s="31"/>
      <c r="F1092" s="31"/>
      <c r="G1092" s="26"/>
      <c r="H1092" s="82"/>
      <c r="I1092" s="31"/>
      <c r="L1092" s="60"/>
      <c r="M1092" s="40"/>
      <c r="N1092" s="7"/>
      <c r="W1092" s="26"/>
      <c r="AF1092" s="26"/>
      <c r="AG1092" s="26"/>
      <c r="AH1092" s="26"/>
      <c r="AI1092" s="64"/>
    </row>
    <row r="1093" spans="1:35" s="6" customFormat="1" ht="15.75" customHeight="1" x14ac:dyDescent="0.25">
      <c r="A1093" s="8"/>
      <c r="B1093" s="44"/>
      <c r="E1093" s="31"/>
      <c r="F1093" s="31"/>
      <c r="G1093" s="26"/>
      <c r="H1093" s="82"/>
      <c r="I1093" s="31"/>
      <c r="L1093" s="60"/>
      <c r="M1093" s="40"/>
      <c r="N1093" s="7"/>
      <c r="W1093" s="26"/>
      <c r="AF1093" s="26"/>
      <c r="AG1093" s="26"/>
      <c r="AH1093" s="26"/>
      <c r="AI1093" s="64"/>
    </row>
    <row r="1094" spans="1:35" s="6" customFormat="1" ht="15.75" customHeight="1" x14ac:dyDescent="0.25">
      <c r="A1094" s="8"/>
      <c r="B1094" s="44"/>
      <c r="E1094" s="31"/>
      <c r="F1094" s="31"/>
      <c r="G1094" s="26"/>
      <c r="H1094" s="82"/>
      <c r="I1094" s="31"/>
      <c r="L1094" s="60"/>
      <c r="M1094" s="40"/>
      <c r="N1094" s="7"/>
      <c r="W1094" s="26"/>
      <c r="AF1094" s="26"/>
      <c r="AG1094" s="26"/>
      <c r="AH1094" s="26"/>
      <c r="AI1094" s="64"/>
    </row>
    <row r="1095" spans="1:35" s="6" customFormat="1" ht="15.75" customHeight="1" x14ac:dyDescent="0.25">
      <c r="A1095" s="8"/>
      <c r="B1095" s="44"/>
      <c r="E1095" s="31"/>
      <c r="F1095" s="31"/>
      <c r="G1095" s="26"/>
      <c r="H1095" s="82"/>
      <c r="I1095" s="31"/>
      <c r="L1095" s="60"/>
      <c r="M1095" s="40"/>
      <c r="N1095" s="7"/>
      <c r="W1095" s="26"/>
      <c r="AF1095" s="26"/>
      <c r="AG1095" s="26"/>
      <c r="AH1095" s="26"/>
      <c r="AI1095" s="64"/>
    </row>
    <row r="1096" spans="1:35" s="6" customFormat="1" ht="15.75" customHeight="1" x14ac:dyDescent="0.25">
      <c r="A1096" s="8"/>
      <c r="B1096" s="44"/>
      <c r="E1096" s="31"/>
      <c r="F1096" s="31"/>
      <c r="G1096" s="26"/>
      <c r="H1096" s="82"/>
      <c r="I1096" s="31"/>
      <c r="L1096" s="60"/>
      <c r="M1096" s="40"/>
      <c r="N1096" s="7"/>
      <c r="W1096" s="26"/>
      <c r="AF1096" s="26"/>
      <c r="AG1096" s="26"/>
      <c r="AH1096" s="26"/>
      <c r="AI1096" s="64"/>
    </row>
    <row r="1097" spans="1:35" s="6" customFormat="1" ht="15.75" customHeight="1" x14ac:dyDescent="0.25">
      <c r="A1097" s="8"/>
      <c r="B1097" s="44"/>
      <c r="E1097" s="31"/>
      <c r="F1097" s="31"/>
      <c r="G1097" s="26"/>
      <c r="H1097" s="82"/>
      <c r="I1097" s="31"/>
      <c r="L1097" s="60"/>
      <c r="M1097" s="40"/>
      <c r="N1097" s="7"/>
      <c r="W1097" s="26"/>
      <c r="AF1097" s="26"/>
      <c r="AG1097" s="26"/>
      <c r="AH1097" s="26"/>
      <c r="AI1097" s="64"/>
    </row>
    <row r="1098" spans="1:35" s="6" customFormat="1" ht="15.75" customHeight="1" x14ac:dyDescent="0.25">
      <c r="A1098" s="8"/>
      <c r="B1098" s="44"/>
      <c r="E1098" s="31"/>
      <c r="F1098" s="31"/>
      <c r="G1098" s="26"/>
      <c r="H1098" s="82"/>
      <c r="I1098" s="31"/>
      <c r="L1098" s="60"/>
      <c r="M1098" s="40"/>
      <c r="N1098" s="7"/>
      <c r="W1098" s="26"/>
      <c r="AF1098" s="26"/>
      <c r="AG1098" s="26"/>
      <c r="AH1098" s="26"/>
      <c r="AI1098" s="64"/>
    </row>
    <row r="1099" spans="1:35" s="6" customFormat="1" ht="15.75" customHeight="1" x14ac:dyDescent="0.25">
      <c r="A1099" s="8"/>
      <c r="B1099" s="44"/>
      <c r="E1099" s="31"/>
      <c r="F1099" s="31"/>
      <c r="G1099" s="26"/>
      <c r="H1099" s="82"/>
      <c r="I1099" s="31"/>
      <c r="L1099" s="60"/>
      <c r="M1099" s="40"/>
      <c r="N1099" s="7"/>
      <c r="W1099" s="26"/>
      <c r="AF1099" s="26"/>
      <c r="AG1099" s="26"/>
      <c r="AH1099" s="26"/>
      <c r="AI1099" s="64"/>
    </row>
    <row r="1100" spans="1:35" s="6" customFormat="1" ht="15.75" customHeight="1" x14ac:dyDescent="0.25">
      <c r="A1100" s="8"/>
      <c r="B1100" s="44"/>
      <c r="E1100" s="31"/>
      <c r="F1100" s="31"/>
      <c r="G1100" s="26"/>
      <c r="H1100" s="82"/>
      <c r="I1100" s="31"/>
      <c r="L1100" s="60"/>
      <c r="M1100" s="40"/>
      <c r="N1100" s="7"/>
      <c r="W1100" s="26"/>
      <c r="AF1100" s="26"/>
      <c r="AG1100" s="26"/>
      <c r="AH1100" s="26"/>
      <c r="AI1100" s="64"/>
    </row>
    <row r="1101" spans="1:35" s="6" customFormat="1" ht="15.75" customHeight="1" x14ac:dyDescent="0.25">
      <c r="A1101" s="8"/>
      <c r="B1101" s="44"/>
      <c r="E1101" s="31"/>
      <c r="F1101" s="31"/>
      <c r="G1101" s="26"/>
      <c r="H1101" s="82"/>
      <c r="I1101" s="31"/>
      <c r="L1101" s="60"/>
      <c r="M1101" s="40"/>
      <c r="N1101" s="7"/>
      <c r="W1101" s="26"/>
      <c r="AF1101" s="26"/>
      <c r="AG1101" s="26"/>
      <c r="AH1101" s="26"/>
      <c r="AI1101" s="64"/>
    </row>
    <row r="1102" spans="1:35" s="6" customFormat="1" ht="15.75" customHeight="1" x14ac:dyDescent="0.25">
      <c r="A1102" s="8"/>
      <c r="B1102" s="44"/>
      <c r="E1102" s="31"/>
      <c r="F1102" s="31"/>
      <c r="G1102" s="26"/>
      <c r="H1102" s="82"/>
      <c r="I1102" s="31"/>
      <c r="L1102" s="60"/>
      <c r="M1102" s="40"/>
      <c r="N1102" s="7"/>
      <c r="W1102" s="26"/>
      <c r="AF1102" s="26"/>
      <c r="AG1102" s="26"/>
      <c r="AH1102" s="26"/>
      <c r="AI1102" s="64"/>
    </row>
    <row r="1103" spans="1:35" s="6" customFormat="1" ht="15.75" customHeight="1" x14ac:dyDescent="0.25">
      <c r="A1103" s="8"/>
      <c r="B1103" s="44"/>
      <c r="E1103" s="31"/>
      <c r="F1103" s="31"/>
      <c r="G1103" s="26"/>
      <c r="H1103" s="82"/>
      <c r="I1103" s="31"/>
      <c r="L1103" s="60"/>
      <c r="M1103" s="40"/>
      <c r="N1103" s="7"/>
      <c r="W1103" s="26"/>
      <c r="AF1103" s="26"/>
      <c r="AG1103" s="26"/>
      <c r="AH1103" s="26"/>
      <c r="AI1103" s="64"/>
    </row>
    <row r="1104" spans="1:35" s="6" customFormat="1" ht="15.75" customHeight="1" x14ac:dyDescent="0.25">
      <c r="A1104" s="8"/>
      <c r="B1104" s="44"/>
      <c r="E1104" s="31"/>
      <c r="F1104" s="31"/>
      <c r="G1104" s="26"/>
      <c r="H1104" s="82"/>
      <c r="I1104" s="31"/>
      <c r="L1104" s="60"/>
      <c r="M1104" s="40"/>
      <c r="N1104" s="7"/>
      <c r="W1104" s="26"/>
      <c r="AF1104" s="26"/>
      <c r="AG1104" s="26"/>
      <c r="AH1104" s="26"/>
      <c r="AI1104" s="64"/>
    </row>
    <row r="1105" spans="1:35" s="6" customFormat="1" ht="15.75" customHeight="1" x14ac:dyDescent="0.25">
      <c r="A1105" s="8"/>
      <c r="B1105" s="44"/>
      <c r="E1105" s="31"/>
      <c r="F1105" s="31"/>
      <c r="G1105" s="26"/>
      <c r="H1105" s="82"/>
      <c r="I1105" s="31"/>
      <c r="L1105" s="60"/>
      <c r="M1105" s="40"/>
      <c r="N1105" s="7"/>
      <c r="W1105" s="26"/>
      <c r="AF1105" s="26"/>
      <c r="AG1105" s="26"/>
      <c r="AH1105" s="26"/>
      <c r="AI1105" s="64"/>
    </row>
    <row r="1106" spans="1:35" s="6" customFormat="1" ht="15.75" customHeight="1" x14ac:dyDescent="0.25">
      <c r="A1106" s="8"/>
      <c r="B1106" s="44"/>
      <c r="E1106" s="31"/>
      <c r="F1106" s="31"/>
      <c r="G1106" s="26"/>
      <c r="H1106" s="82"/>
      <c r="I1106" s="31"/>
      <c r="L1106" s="60"/>
      <c r="M1106" s="40"/>
      <c r="N1106" s="7"/>
      <c r="W1106" s="26"/>
      <c r="AF1106" s="26"/>
      <c r="AG1106" s="26"/>
      <c r="AH1106" s="26"/>
      <c r="AI1106" s="64"/>
    </row>
    <row r="1107" spans="1:35" s="6" customFormat="1" ht="15.75" customHeight="1" x14ac:dyDescent="0.25">
      <c r="A1107" s="8"/>
      <c r="B1107" s="44"/>
      <c r="E1107" s="31"/>
      <c r="F1107" s="31"/>
      <c r="G1107" s="26"/>
      <c r="H1107" s="82"/>
      <c r="I1107" s="31"/>
      <c r="L1107" s="60"/>
      <c r="M1107" s="40"/>
      <c r="N1107" s="7"/>
      <c r="W1107" s="26"/>
      <c r="AF1107" s="26"/>
      <c r="AG1107" s="26"/>
      <c r="AH1107" s="26"/>
      <c r="AI1107" s="64"/>
    </row>
    <row r="1108" spans="1:35" s="6" customFormat="1" ht="15.75" customHeight="1" x14ac:dyDescent="0.25">
      <c r="A1108" s="8"/>
      <c r="B1108" s="44"/>
      <c r="E1108" s="31"/>
      <c r="F1108" s="31"/>
      <c r="G1108" s="26"/>
      <c r="H1108" s="82"/>
      <c r="I1108" s="31"/>
      <c r="L1108" s="60"/>
      <c r="M1108" s="40"/>
      <c r="N1108" s="7"/>
      <c r="W1108" s="26"/>
      <c r="AF1108" s="26"/>
      <c r="AG1108" s="26"/>
      <c r="AH1108" s="26"/>
      <c r="AI1108" s="64"/>
    </row>
    <row r="1109" spans="1:35" s="6" customFormat="1" ht="15.75" customHeight="1" x14ac:dyDescent="0.25">
      <c r="A1109" s="8"/>
      <c r="B1109" s="44"/>
      <c r="E1109" s="31"/>
      <c r="F1109" s="31"/>
      <c r="G1109" s="26"/>
      <c r="H1109" s="82"/>
      <c r="I1109" s="31"/>
      <c r="L1109" s="60"/>
      <c r="M1109" s="40"/>
      <c r="N1109" s="7"/>
      <c r="W1109" s="26"/>
      <c r="AF1109" s="26"/>
      <c r="AG1109" s="26"/>
      <c r="AH1109" s="26"/>
      <c r="AI1109" s="64"/>
    </row>
    <row r="1110" spans="1:35" s="6" customFormat="1" ht="15.75" customHeight="1" x14ac:dyDescent="0.25">
      <c r="A1110" s="8"/>
      <c r="B1110" s="44"/>
      <c r="E1110" s="31"/>
      <c r="F1110" s="31"/>
      <c r="G1110" s="26"/>
      <c r="H1110" s="82"/>
      <c r="I1110" s="31"/>
      <c r="L1110" s="60"/>
      <c r="M1110" s="40"/>
      <c r="N1110" s="7"/>
      <c r="W1110" s="26"/>
      <c r="AF1110" s="26"/>
      <c r="AG1110" s="26"/>
      <c r="AH1110" s="26"/>
      <c r="AI1110" s="64"/>
    </row>
    <row r="1111" spans="1:35" s="6" customFormat="1" ht="15.75" customHeight="1" x14ac:dyDescent="0.25">
      <c r="A1111" s="8"/>
      <c r="B1111" s="44"/>
      <c r="E1111" s="31"/>
      <c r="F1111" s="31"/>
      <c r="G1111" s="26"/>
      <c r="H1111" s="82"/>
      <c r="I1111" s="31"/>
      <c r="L1111" s="60"/>
      <c r="M1111" s="40"/>
      <c r="N1111" s="7"/>
      <c r="W1111" s="26"/>
      <c r="AF1111" s="26"/>
      <c r="AG1111" s="26"/>
      <c r="AH1111" s="26"/>
      <c r="AI1111" s="64"/>
    </row>
    <row r="1112" spans="1:35" s="6" customFormat="1" ht="15.75" customHeight="1" x14ac:dyDescent="0.25">
      <c r="A1112" s="8"/>
      <c r="B1112" s="44"/>
      <c r="E1112" s="31"/>
      <c r="F1112" s="31"/>
      <c r="G1112" s="26"/>
      <c r="H1112" s="82"/>
      <c r="I1112" s="31"/>
      <c r="L1112" s="60"/>
      <c r="M1112" s="40"/>
      <c r="N1112" s="7"/>
      <c r="W1112" s="26"/>
      <c r="AF1112" s="26"/>
      <c r="AG1112" s="26"/>
      <c r="AH1112" s="26"/>
      <c r="AI1112" s="64"/>
    </row>
    <row r="1113" spans="1:35" s="6" customFormat="1" ht="15.75" customHeight="1" x14ac:dyDescent="0.25">
      <c r="A1113" s="8"/>
      <c r="B1113" s="44"/>
      <c r="E1113" s="31"/>
      <c r="F1113" s="31"/>
      <c r="G1113" s="26"/>
      <c r="H1113" s="82"/>
      <c r="I1113" s="31"/>
      <c r="L1113" s="60"/>
      <c r="M1113" s="40"/>
      <c r="N1113" s="7"/>
      <c r="W1113" s="26"/>
      <c r="AF1113" s="26"/>
      <c r="AG1113" s="26"/>
      <c r="AH1113" s="26"/>
      <c r="AI1113" s="64"/>
    </row>
    <row r="1114" spans="1:35" s="6" customFormat="1" ht="15.75" customHeight="1" x14ac:dyDescent="0.25">
      <c r="A1114" s="8"/>
      <c r="B1114" s="44"/>
      <c r="E1114" s="31"/>
      <c r="F1114" s="31"/>
      <c r="G1114" s="26"/>
      <c r="H1114" s="82"/>
      <c r="I1114" s="31"/>
      <c r="L1114" s="60"/>
      <c r="M1114" s="40"/>
      <c r="N1114" s="7"/>
      <c r="W1114" s="26"/>
      <c r="AF1114" s="26"/>
      <c r="AG1114" s="26"/>
      <c r="AH1114" s="26"/>
      <c r="AI1114" s="64"/>
    </row>
    <row r="1115" spans="1:35" s="6" customFormat="1" ht="15.75" customHeight="1" x14ac:dyDescent="0.25">
      <c r="A1115" s="8"/>
      <c r="B1115" s="44"/>
      <c r="E1115" s="31"/>
      <c r="F1115" s="31"/>
      <c r="G1115" s="26"/>
      <c r="H1115" s="82"/>
      <c r="I1115" s="31"/>
      <c r="L1115" s="60"/>
      <c r="M1115" s="40"/>
      <c r="N1115" s="7"/>
      <c r="W1115" s="26"/>
      <c r="AF1115" s="26"/>
      <c r="AG1115" s="26"/>
      <c r="AH1115" s="26"/>
      <c r="AI1115" s="64"/>
    </row>
    <row r="1116" spans="1:35" s="6" customFormat="1" ht="15.75" customHeight="1" x14ac:dyDescent="0.25">
      <c r="A1116" s="8"/>
      <c r="B1116" s="44"/>
      <c r="E1116" s="31"/>
      <c r="F1116" s="31"/>
      <c r="G1116" s="26"/>
      <c r="H1116" s="82"/>
      <c r="I1116" s="31"/>
      <c r="L1116" s="60"/>
      <c r="M1116" s="40"/>
      <c r="N1116" s="7"/>
      <c r="W1116" s="26"/>
      <c r="AF1116" s="26"/>
      <c r="AG1116" s="26"/>
      <c r="AH1116" s="26"/>
      <c r="AI1116" s="64"/>
    </row>
    <row r="1117" spans="1:35" s="6" customFormat="1" ht="15.75" customHeight="1" x14ac:dyDescent="0.25">
      <c r="A1117" s="8"/>
      <c r="B1117" s="44"/>
      <c r="E1117" s="31"/>
      <c r="F1117" s="31"/>
      <c r="G1117" s="26"/>
      <c r="H1117" s="82"/>
      <c r="I1117" s="31"/>
      <c r="L1117" s="60"/>
      <c r="M1117" s="40"/>
      <c r="N1117" s="7"/>
      <c r="W1117" s="26"/>
      <c r="AF1117" s="26"/>
      <c r="AG1117" s="26"/>
      <c r="AH1117" s="26"/>
      <c r="AI1117" s="64"/>
    </row>
    <row r="1118" spans="1:35" s="6" customFormat="1" ht="15.75" customHeight="1" x14ac:dyDescent="0.25">
      <c r="A1118" s="8"/>
      <c r="B1118" s="44"/>
      <c r="E1118" s="31"/>
      <c r="F1118" s="31"/>
      <c r="G1118" s="26"/>
      <c r="H1118" s="82"/>
      <c r="I1118" s="31"/>
      <c r="L1118" s="60"/>
      <c r="M1118" s="40"/>
      <c r="N1118" s="7"/>
      <c r="W1118" s="26"/>
      <c r="AF1118" s="26"/>
      <c r="AG1118" s="26"/>
      <c r="AH1118" s="26"/>
      <c r="AI1118" s="64"/>
    </row>
    <row r="1119" spans="1:35" s="6" customFormat="1" ht="15.75" customHeight="1" x14ac:dyDescent="0.25">
      <c r="A1119" s="8"/>
      <c r="B1119" s="44"/>
      <c r="E1119" s="31"/>
      <c r="F1119" s="31"/>
      <c r="G1119" s="26"/>
      <c r="H1119" s="82"/>
      <c r="I1119" s="31"/>
      <c r="L1119" s="60"/>
      <c r="M1119" s="40"/>
      <c r="N1119" s="7"/>
      <c r="W1119" s="26"/>
      <c r="AF1119" s="26"/>
      <c r="AG1119" s="26"/>
      <c r="AH1119" s="26"/>
      <c r="AI1119" s="64"/>
    </row>
    <row r="1120" spans="1:35" s="6" customFormat="1" ht="15.75" customHeight="1" x14ac:dyDescent="0.25">
      <c r="A1120" s="8"/>
      <c r="B1120" s="44"/>
      <c r="E1120" s="31"/>
      <c r="F1120" s="31"/>
      <c r="G1120" s="26"/>
      <c r="H1120" s="82"/>
      <c r="I1120" s="31"/>
      <c r="L1120" s="60"/>
      <c r="M1120" s="40"/>
      <c r="N1120" s="7"/>
      <c r="W1120" s="26"/>
      <c r="AF1120" s="26"/>
      <c r="AG1120" s="26"/>
      <c r="AH1120" s="26"/>
      <c r="AI1120" s="64"/>
    </row>
    <row r="1121" spans="1:35" s="6" customFormat="1" ht="15.75" customHeight="1" x14ac:dyDescent="0.25">
      <c r="A1121" s="8"/>
      <c r="B1121" s="44"/>
      <c r="E1121" s="31"/>
      <c r="F1121" s="31"/>
      <c r="G1121" s="26"/>
      <c r="H1121" s="82"/>
      <c r="I1121" s="31"/>
      <c r="L1121" s="60"/>
      <c r="M1121" s="40"/>
      <c r="N1121" s="7"/>
      <c r="W1121" s="26"/>
      <c r="AF1121" s="26"/>
      <c r="AG1121" s="26"/>
      <c r="AH1121" s="26"/>
      <c r="AI1121" s="64"/>
    </row>
    <row r="1122" spans="1:35" s="6" customFormat="1" ht="15.75" customHeight="1" x14ac:dyDescent="0.25">
      <c r="A1122" s="8"/>
      <c r="B1122" s="44"/>
      <c r="E1122" s="31"/>
      <c r="F1122" s="31"/>
      <c r="G1122" s="26"/>
      <c r="H1122" s="82"/>
      <c r="I1122" s="31"/>
      <c r="L1122" s="60"/>
      <c r="M1122" s="40"/>
      <c r="N1122" s="7"/>
      <c r="W1122" s="26"/>
      <c r="AF1122" s="26"/>
      <c r="AG1122" s="26"/>
      <c r="AH1122" s="26"/>
      <c r="AI1122" s="64"/>
    </row>
    <row r="1123" spans="1:35" s="6" customFormat="1" ht="15.75" customHeight="1" x14ac:dyDescent="0.25">
      <c r="A1123" s="8"/>
      <c r="B1123" s="44"/>
      <c r="E1123" s="31"/>
      <c r="F1123" s="31"/>
      <c r="G1123" s="26"/>
      <c r="H1123" s="82"/>
      <c r="I1123" s="31"/>
      <c r="L1123" s="60"/>
      <c r="M1123" s="40"/>
      <c r="N1123" s="7"/>
      <c r="W1123" s="26"/>
      <c r="AF1123" s="26"/>
      <c r="AG1123" s="26"/>
      <c r="AH1123" s="26"/>
      <c r="AI1123" s="64"/>
    </row>
    <row r="1124" spans="1:35" s="6" customFormat="1" ht="15.75" customHeight="1" x14ac:dyDescent="0.25">
      <c r="A1124" s="8"/>
      <c r="B1124" s="44"/>
      <c r="E1124" s="31"/>
      <c r="F1124" s="31"/>
      <c r="G1124" s="26"/>
      <c r="H1124" s="82"/>
      <c r="I1124" s="31"/>
      <c r="L1124" s="60"/>
      <c r="M1124" s="40"/>
      <c r="N1124" s="7"/>
      <c r="W1124" s="26"/>
      <c r="AF1124" s="26"/>
      <c r="AG1124" s="26"/>
      <c r="AH1124" s="26"/>
      <c r="AI1124" s="64"/>
    </row>
    <row r="1125" spans="1:35" s="6" customFormat="1" ht="15.75" customHeight="1" x14ac:dyDescent="0.25">
      <c r="A1125" s="8"/>
      <c r="B1125" s="44"/>
      <c r="E1125" s="31"/>
      <c r="F1125" s="31"/>
      <c r="G1125" s="26"/>
      <c r="H1125" s="82"/>
      <c r="I1125" s="31"/>
      <c r="L1125" s="60"/>
      <c r="M1125" s="40"/>
      <c r="N1125" s="7"/>
      <c r="W1125" s="26"/>
      <c r="AF1125" s="26"/>
      <c r="AG1125" s="26"/>
      <c r="AH1125" s="26"/>
      <c r="AI1125" s="64"/>
    </row>
    <row r="1126" spans="1:35" s="6" customFormat="1" ht="15.75" customHeight="1" x14ac:dyDescent="0.25">
      <c r="A1126" s="8"/>
      <c r="B1126" s="44"/>
      <c r="E1126" s="31"/>
      <c r="F1126" s="31"/>
      <c r="G1126" s="26"/>
      <c r="H1126" s="82"/>
      <c r="I1126" s="31"/>
      <c r="L1126" s="60"/>
      <c r="M1126" s="40"/>
      <c r="N1126" s="7"/>
      <c r="W1126" s="26"/>
      <c r="AF1126" s="26"/>
      <c r="AG1126" s="26"/>
      <c r="AH1126" s="26"/>
      <c r="AI1126" s="64"/>
    </row>
    <row r="1127" spans="1:35" s="6" customFormat="1" ht="15.75" customHeight="1" x14ac:dyDescent="0.25">
      <c r="A1127" s="8"/>
      <c r="B1127" s="44"/>
      <c r="E1127" s="31"/>
      <c r="F1127" s="31"/>
      <c r="G1127" s="26"/>
      <c r="H1127" s="82"/>
      <c r="I1127" s="31"/>
      <c r="L1127" s="60"/>
      <c r="M1127" s="40"/>
      <c r="N1127" s="7"/>
      <c r="W1127" s="26"/>
      <c r="AF1127" s="26"/>
      <c r="AG1127" s="26"/>
      <c r="AH1127" s="26"/>
      <c r="AI1127" s="64"/>
    </row>
    <row r="1128" spans="1:35" s="6" customFormat="1" ht="15.75" customHeight="1" x14ac:dyDescent="0.25">
      <c r="A1128" s="8"/>
      <c r="B1128" s="44"/>
      <c r="E1128" s="31"/>
      <c r="F1128" s="31"/>
      <c r="G1128" s="26"/>
      <c r="H1128" s="82"/>
      <c r="I1128" s="31"/>
      <c r="L1128" s="60"/>
      <c r="M1128" s="40"/>
      <c r="N1128" s="7"/>
      <c r="W1128" s="26"/>
      <c r="AF1128" s="26"/>
      <c r="AG1128" s="26"/>
      <c r="AH1128" s="26"/>
      <c r="AI1128" s="64"/>
    </row>
    <row r="1129" spans="1:35" s="6" customFormat="1" ht="15.75" customHeight="1" x14ac:dyDescent="0.25">
      <c r="A1129" s="8"/>
      <c r="B1129" s="44"/>
      <c r="E1129" s="31"/>
      <c r="F1129" s="31"/>
      <c r="G1129" s="26"/>
      <c r="H1129" s="82"/>
      <c r="I1129" s="31"/>
      <c r="L1129" s="60"/>
      <c r="M1129" s="40"/>
      <c r="N1129" s="7"/>
      <c r="W1129" s="26"/>
      <c r="AF1129" s="26"/>
      <c r="AG1129" s="26"/>
      <c r="AH1129" s="26"/>
      <c r="AI1129" s="64"/>
    </row>
    <row r="1130" spans="1:35" s="6" customFormat="1" ht="15.75" customHeight="1" x14ac:dyDescent="0.25">
      <c r="A1130" s="8"/>
      <c r="B1130" s="44"/>
      <c r="E1130" s="31"/>
      <c r="F1130" s="31"/>
      <c r="G1130" s="26"/>
      <c r="H1130" s="82"/>
      <c r="I1130" s="31"/>
      <c r="L1130" s="60"/>
      <c r="M1130" s="40"/>
      <c r="N1130" s="7"/>
      <c r="W1130" s="26"/>
      <c r="AF1130" s="26"/>
      <c r="AG1130" s="26"/>
      <c r="AH1130" s="26"/>
      <c r="AI1130" s="64"/>
    </row>
    <row r="1131" spans="1:35" s="6" customFormat="1" ht="15.75" customHeight="1" x14ac:dyDescent="0.25">
      <c r="A1131" s="8"/>
      <c r="B1131" s="44"/>
      <c r="E1131" s="31"/>
      <c r="F1131" s="31"/>
      <c r="G1131" s="26"/>
      <c r="H1131" s="82"/>
      <c r="I1131" s="31"/>
      <c r="L1131" s="60"/>
      <c r="M1131" s="40"/>
      <c r="N1131" s="7"/>
      <c r="W1131" s="26"/>
      <c r="AF1131" s="26"/>
      <c r="AG1131" s="26"/>
      <c r="AH1131" s="26"/>
      <c r="AI1131" s="64"/>
    </row>
    <row r="1132" spans="1:35" s="6" customFormat="1" ht="15.75" customHeight="1" x14ac:dyDescent="0.25">
      <c r="A1132" s="8"/>
      <c r="B1132" s="44"/>
      <c r="E1132" s="31"/>
      <c r="F1132" s="31"/>
      <c r="G1132" s="26"/>
      <c r="H1132" s="82"/>
      <c r="I1132" s="31"/>
      <c r="L1132" s="60"/>
      <c r="M1132" s="40"/>
      <c r="N1132" s="7"/>
      <c r="W1132" s="26"/>
      <c r="AF1132" s="26"/>
      <c r="AG1132" s="26"/>
      <c r="AH1132" s="26"/>
      <c r="AI1132" s="64"/>
    </row>
    <row r="1133" spans="1:35" s="6" customFormat="1" ht="15.75" customHeight="1" x14ac:dyDescent="0.25">
      <c r="A1133" s="8"/>
      <c r="B1133" s="44"/>
      <c r="E1133" s="31"/>
      <c r="F1133" s="31"/>
      <c r="G1133" s="26"/>
      <c r="H1133" s="82"/>
      <c r="I1133" s="31"/>
      <c r="L1133" s="60"/>
      <c r="M1133" s="40"/>
      <c r="N1133" s="7"/>
      <c r="W1133" s="26"/>
      <c r="AF1133" s="26"/>
      <c r="AG1133" s="26"/>
      <c r="AH1133" s="26"/>
      <c r="AI1133" s="64"/>
    </row>
    <row r="1134" spans="1:35" s="6" customFormat="1" ht="15.75" customHeight="1" x14ac:dyDescent="0.25">
      <c r="A1134" s="8"/>
      <c r="B1134" s="44"/>
      <c r="E1134" s="31"/>
      <c r="F1134" s="31"/>
      <c r="G1134" s="26"/>
      <c r="H1134" s="82"/>
      <c r="I1134" s="31"/>
      <c r="L1134" s="60"/>
      <c r="M1134" s="40"/>
      <c r="N1134" s="7"/>
      <c r="W1134" s="26"/>
      <c r="AF1134" s="26"/>
      <c r="AG1134" s="26"/>
      <c r="AH1134" s="26"/>
      <c r="AI1134" s="64"/>
    </row>
    <row r="1135" spans="1:35" s="6" customFormat="1" ht="15.75" customHeight="1" x14ac:dyDescent="0.25">
      <c r="A1135" s="8"/>
      <c r="B1135" s="44"/>
      <c r="E1135" s="31"/>
      <c r="F1135" s="31"/>
      <c r="G1135" s="26"/>
      <c r="H1135" s="82"/>
      <c r="I1135" s="31"/>
      <c r="L1135" s="60"/>
      <c r="M1135" s="40"/>
      <c r="N1135" s="7"/>
      <c r="W1135" s="26"/>
      <c r="AF1135" s="26"/>
      <c r="AG1135" s="26"/>
      <c r="AH1135" s="26"/>
      <c r="AI1135" s="64"/>
    </row>
    <row r="1136" spans="1:35" s="6" customFormat="1" ht="15.75" customHeight="1" x14ac:dyDescent="0.25">
      <c r="A1136" s="8"/>
      <c r="B1136" s="44"/>
      <c r="E1136" s="31"/>
      <c r="F1136" s="31"/>
      <c r="G1136" s="26"/>
      <c r="H1136" s="82"/>
      <c r="I1136" s="31"/>
      <c r="L1136" s="60"/>
      <c r="M1136" s="40"/>
      <c r="N1136" s="7"/>
      <c r="W1136" s="26"/>
      <c r="AF1136" s="26"/>
      <c r="AG1136" s="26"/>
      <c r="AH1136" s="26"/>
      <c r="AI1136" s="64"/>
    </row>
    <row r="1137" spans="1:35" s="6" customFormat="1" ht="15.75" customHeight="1" x14ac:dyDescent="0.25">
      <c r="A1137" s="8"/>
      <c r="B1137" s="44"/>
      <c r="E1137" s="31"/>
      <c r="F1137" s="31"/>
      <c r="G1137" s="26"/>
      <c r="H1137" s="82"/>
      <c r="I1137" s="31"/>
      <c r="L1137" s="60"/>
      <c r="M1137" s="40"/>
      <c r="N1137" s="7"/>
      <c r="W1137" s="26"/>
      <c r="AF1137" s="26"/>
      <c r="AG1137" s="26"/>
      <c r="AH1137" s="26"/>
      <c r="AI1137" s="64"/>
    </row>
    <row r="1138" spans="1:35" s="6" customFormat="1" ht="15.75" customHeight="1" x14ac:dyDescent="0.25">
      <c r="A1138" s="8"/>
      <c r="B1138" s="44"/>
      <c r="E1138" s="31"/>
      <c r="F1138" s="31"/>
      <c r="G1138" s="26"/>
      <c r="H1138" s="82"/>
      <c r="I1138" s="31"/>
      <c r="L1138" s="60"/>
      <c r="M1138" s="40"/>
      <c r="N1138" s="7"/>
      <c r="W1138" s="26"/>
      <c r="AF1138" s="26"/>
      <c r="AG1138" s="26"/>
      <c r="AH1138" s="26"/>
      <c r="AI1138" s="64"/>
    </row>
    <row r="1139" spans="1:35" s="6" customFormat="1" ht="15.75" customHeight="1" x14ac:dyDescent="0.25">
      <c r="A1139" s="8"/>
      <c r="B1139" s="44"/>
      <c r="E1139" s="31"/>
      <c r="F1139" s="31"/>
      <c r="G1139" s="26"/>
      <c r="H1139" s="82"/>
      <c r="I1139" s="31"/>
      <c r="L1139" s="60"/>
      <c r="M1139" s="40"/>
      <c r="N1139" s="7"/>
      <c r="W1139" s="26"/>
      <c r="AF1139" s="26"/>
      <c r="AG1139" s="26"/>
      <c r="AH1139" s="26"/>
      <c r="AI1139" s="64"/>
    </row>
    <row r="1140" spans="1:35" s="6" customFormat="1" ht="15.75" customHeight="1" x14ac:dyDescent="0.25">
      <c r="A1140" s="8"/>
      <c r="B1140" s="44"/>
      <c r="E1140" s="31"/>
      <c r="F1140" s="31"/>
      <c r="G1140" s="26"/>
      <c r="H1140" s="82"/>
      <c r="I1140" s="31"/>
      <c r="L1140" s="60"/>
      <c r="M1140" s="40"/>
      <c r="N1140" s="7"/>
      <c r="W1140" s="26"/>
      <c r="AF1140" s="26"/>
      <c r="AG1140" s="26"/>
      <c r="AH1140" s="26"/>
      <c r="AI1140" s="64"/>
    </row>
    <row r="1141" spans="1:35" s="6" customFormat="1" ht="15.75" customHeight="1" x14ac:dyDescent="0.25">
      <c r="A1141" s="8"/>
      <c r="B1141" s="44"/>
      <c r="E1141" s="31"/>
      <c r="F1141" s="31"/>
      <c r="G1141" s="26"/>
      <c r="H1141" s="82"/>
      <c r="I1141" s="31"/>
      <c r="L1141" s="60"/>
      <c r="M1141" s="40"/>
      <c r="N1141" s="7"/>
      <c r="W1141" s="26"/>
      <c r="AF1141" s="26"/>
      <c r="AG1141" s="26"/>
      <c r="AH1141" s="26"/>
      <c r="AI1141" s="64"/>
    </row>
    <row r="1142" spans="1:35" s="6" customFormat="1" ht="15.75" customHeight="1" x14ac:dyDescent="0.25">
      <c r="A1142" s="8"/>
      <c r="B1142" s="44"/>
      <c r="E1142" s="31"/>
      <c r="F1142" s="31"/>
      <c r="G1142" s="26"/>
      <c r="H1142" s="82"/>
      <c r="I1142" s="31"/>
      <c r="L1142" s="60"/>
      <c r="M1142" s="40"/>
      <c r="N1142" s="7"/>
      <c r="W1142" s="26"/>
      <c r="AF1142" s="26"/>
      <c r="AG1142" s="26"/>
      <c r="AH1142" s="26"/>
      <c r="AI1142" s="64"/>
    </row>
    <row r="1143" spans="1:35" s="6" customFormat="1" ht="15.75" customHeight="1" x14ac:dyDescent="0.25">
      <c r="A1143" s="8"/>
      <c r="B1143" s="44"/>
      <c r="E1143" s="31"/>
      <c r="F1143" s="31"/>
      <c r="G1143" s="26"/>
      <c r="H1143" s="82"/>
      <c r="I1143" s="31"/>
      <c r="L1143" s="60"/>
      <c r="M1143" s="40"/>
      <c r="N1143" s="7"/>
      <c r="W1143" s="26"/>
      <c r="AF1143" s="26"/>
      <c r="AG1143" s="26"/>
      <c r="AH1143" s="26"/>
      <c r="AI1143" s="64"/>
    </row>
    <row r="1144" spans="1:35" s="6" customFormat="1" ht="15.75" customHeight="1" x14ac:dyDescent="0.25">
      <c r="A1144" s="8"/>
      <c r="B1144" s="44"/>
      <c r="E1144" s="31"/>
      <c r="F1144" s="31"/>
      <c r="G1144" s="26"/>
      <c r="H1144" s="82"/>
      <c r="I1144" s="31"/>
      <c r="L1144" s="60"/>
      <c r="M1144" s="40"/>
      <c r="N1144" s="7"/>
      <c r="W1144" s="26"/>
      <c r="AF1144" s="26"/>
      <c r="AG1144" s="26"/>
      <c r="AH1144" s="26"/>
      <c r="AI1144" s="64"/>
    </row>
    <row r="1145" spans="1:35" s="6" customFormat="1" ht="15.75" customHeight="1" x14ac:dyDescent="0.25">
      <c r="A1145" s="8"/>
      <c r="B1145" s="44"/>
      <c r="E1145" s="31"/>
      <c r="F1145" s="31"/>
      <c r="G1145" s="26"/>
      <c r="H1145" s="82"/>
      <c r="I1145" s="31"/>
      <c r="L1145" s="60"/>
      <c r="M1145" s="40"/>
      <c r="N1145" s="7"/>
      <c r="W1145" s="26"/>
      <c r="AF1145" s="26"/>
      <c r="AG1145" s="26"/>
      <c r="AH1145" s="26"/>
      <c r="AI1145" s="64"/>
    </row>
    <row r="1146" spans="1:35" s="6" customFormat="1" ht="15.75" customHeight="1" x14ac:dyDescent="0.25">
      <c r="A1146" s="8"/>
      <c r="B1146" s="44"/>
      <c r="E1146" s="31"/>
      <c r="F1146" s="31"/>
      <c r="G1146" s="26"/>
      <c r="H1146" s="82"/>
      <c r="I1146" s="31"/>
      <c r="L1146" s="60"/>
      <c r="M1146" s="40"/>
      <c r="N1146" s="7"/>
      <c r="W1146" s="26"/>
      <c r="AF1146" s="26"/>
      <c r="AG1146" s="26"/>
      <c r="AH1146" s="26"/>
      <c r="AI1146" s="64"/>
    </row>
    <row r="1147" spans="1:35" s="6" customFormat="1" ht="15.75" customHeight="1" x14ac:dyDescent="0.25">
      <c r="A1147" s="8"/>
      <c r="B1147" s="44"/>
      <c r="E1147" s="31"/>
      <c r="F1147" s="31"/>
      <c r="G1147" s="26"/>
      <c r="H1147" s="82"/>
      <c r="I1147" s="31"/>
      <c r="L1147" s="60"/>
      <c r="M1147" s="40"/>
      <c r="N1147" s="7"/>
      <c r="W1147" s="26"/>
      <c r="AF1147" s="26"/>
      <c r="AG1147" s="26"/>
      <c r="AH1147" s="26"/>
      <c r="AI1147" s="64"/>
    </row>
    <row r="1148" spans="1:35" s="6" customFormat="1" ht="15.75" customHeight="1" x14ac:dyDescent="0.25">
      <c r="A1148" s="8"/>
      <c r="B1148" s="44"/>
      <c r="E1148" s="31"/>
      <c r="F1148" s="31"/>
      <c r="G1148" s="26"/>
      <c r="H1148" s="82"/>
      <c r="I1148" s="31"/>
      <c r="L1148" s="60"/>
      <c r="M1148" s="40"/>
      <c r="N1148" s="7"/>
      <c r="W1148" s="26"/>
      <c r="AF1148" s="26"/>
      <c r="AG1148" s="26"/>
      <c r="AH1148" s="26"/>
      <c r="AI1148" s="64"/>
    </row>
    <row r="1149" spans="1:35" s="6" customFormat="1" ht="15.75" customHeight="1" x14ac:dyDescent="0.25">
      <c r="A1149" s="8"/>
      <c r="B1149" s="44"/>
      <c r="E1149" s="31"/>
      <c r="F1149" s="31"/>
      <c r="G1149" s="26"/>
      <c r="H1149" s="82"/>
      <c r="I1149" s="31"/>
      <c r="L1149" s="60"/>
      <c r="M1149" s="40"/>
      <c r="N1149" s="7"/>
      <c r="W1149" s="26"/>
      <c r="AF1149" s="26"/>
      <c r="AG1149" s="26"/>
      <c r="AH1149" s="26"/>
      <c r="AI1149" s="64"/>
    </row>
    <row r="1150" spans="1:35" s="6" customFormat="1" ht="15.75" customHeight="1" x14ac:dyDescent="0.25">
      <c r="A1150" s="8"/>
      <c r="B1150" s="44"/>
      <c r="E1150" s="31"/>
      <c r="F1150" s="31"/>
      <c r="G1150" s="26"/>
      <c r="H1150" s="82"/>
      <c r="I1150" s="31"/>
      <c r="L1150" s="60"/>
      <c r="M1150" s="40"/>
      <c r="N1150" s="7"/>
      <c r="W1150" s="26"/>
      <c r="AF1150" s="26"/>
      <c r="AG1150" s="26"/>
      <c r="AH1150" s="26"/>
      <c r="AI1150" s="64"/>
    </row>
    <row r="1151" spans="1:35" s="6" customFormat="1" ht="15.75" customHeight="1" x14ac:dyDescent="0.25">
      <c r="A1151" s="8"/>
      <c r="B1151" s="44"/>
      <c r="E1151" s="31"/>
      <c r="F1151" s="31"/>
      <c r="G1151" s="26"/>
      <c r="H1151" s="82"/>
      <c r="I1151" s="31"/>
      <c r="L1151" s="60"/>
      <c r="M1151" s="40"/>
      <c r="N1151" s="7"/>
      <c r="W1151" s="26"/>
      <c r="AF1151" s="26"/>
      <c r="AG1151" s="26"/>
      <c r="AH1151" s="26"/>
      <c r="AI1151" s="64"/>
    </row>
    <row r="1152" spans="1:35" s="6" customFormat="1" ht="15.75" customHeight="1" x14ac:dyDescent="0.25">
      <c r="A1152" s="8"/>
      <c r="B1152" s="44"/>
      <c r="E1152" s="31"/>
      <c r="F1152" s="31"/>
      <c r="G1152" s="26"/>
      <c r="H1152" s="82"/>
      <c r="I1152" s="31"/>
      <c r="L1152" s="60"/>
      <c r="M1152" s="40"/>
      <c r="N1152" s="7"/>
      <c r="W1152" s="26"/>
      <c r="AF1152" s="26"/>
      <c r="AG1152" s="26"/>
      <c r="AH1152" s="26"/>
      <c r="AI1152" s="64"/>
    </row>
  </sheetData>
  <mergeCells count="4">
    <mergeCell ref="V3:Z3"/>
    <mergeCell ref="AB8:AD8"/>
    <mergeCell ref="AK6:AL6"/>
    <mergeCell ref="AK7:AL7"/>
  </mergeCells>
  <phoneticPr fontId="0" type="noConversion"/>
  <printOptions headings="1"/>
  <pageMargins left="0.25" right="0.25" top="0.17013888888888901" bottom="0.17013888888888901" header="0.5" footer="0.5"/>
  <pageSetup paperSize="17" scale="10" fitToHeight="0" orientation="landscape" r:id="rId1"/>
  <headerFooter alignWithMargins="0"/>
  <cellWatches>
    <cellWatch r="E4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TaxSaleListing.rpt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Sturgeon</dc:creator>
  <cp:lastModifiedBy>Stephanie Carter</cp:lastModifiedBy>
  <cp:lastPrinted>2018-10-08T13:13:46Z</cp:lastPrinted>
  <dcterms:created xsi:type="dcterms:W3CDTF">2007-09-07T13:27:57Z</dcterms:created>
  <dcterms:modified xsi:type="dcterms:W3CDTF">2018-10-08T14:31:36Z</dcterms:modified>
</cp:coreProperties>
</file>