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@ll Property Folders\Taxsale\2017 Tax Sale\"/>
    </mc:Choice>
  </mc:AlternateContent>
  <bookViews>
    <workbookView xWindow="-60" yWindow="2565" windowWidth="12300" windowHeight="4365" tabRatio="601"/>
  </bookViews>
  <sheets>
    <sheet name="TaxSaleListing.rpt" sheetId="1" r:id="rId1"/>
  </sheets>
  <calcPr calcId="152511"/>
</workbook>
</file>

<file path=xl/calcChain.xml><?xml version="1.0" encoding="utf-8"?>
<calcChain xmlns="http://schemas.openxmlformats.org/spreadsheetml/2006/main">
  <c r="M273" i="1" l="1"/>
  <c r="M265" i="1"/>
  <c r="M262" i="1"/>
  <c r="M236" i="1"/>
  <c r="M233" i="1"/>
  <c r="M222" i="1"/>
  <c r="M206" i="1"/>
  <c r="M203" i="1"/>
  <c r="M126" i="1"/>
  <c r="M105" i="1"/>
  <c r="M100" i="1"/>
  <c r="M76" i="1"/>
  <c r="M52" i="1"/>
  <c r="M35" i="1"/>
  <c r="M23" i="1"/>
  <c r="M19" i="1"/>
  <c r="M276" i="1" l="1"/>
  <c r="AI268" i="1"/>
  <c r="G268" i="1" s="1"/>
  <c r="L268" i="1" s="1"/>
  <c r="AI265" i="1"/>
  <c r="G265" i="1"/>
  <c r="L265" i="1" s="1"/>
  <c r="AI236" i="1"/>
  <c r="G236" i="1"/>
  <c r="L236" i="1" s="1"/>
  <c r="AI206" i="1"/>
  <c r="G206" i="1"/>
  <c r="L206" i="1" s="1"/>
  <c r="AI105" i="1"/>
  <c r="G105" i="1" s="1"/>
  <c r="L105" i="1" s="1"/>
  <c r="AI23" i="1"/>
  <c r="G23" i="1"/>
  <c r="L23" i="1" s="1"/>
  <c r="AI19" i="1"/>
  <c r="G19" i="1" s="1"/>
  <c r="L19" i="1" s="1"/>
  <c r="AI11" i="1" l="1"/>
  <c r="AI12" i="1"/>
  <c r="AI13" i="1"/>
  <c r="AI14" i="1"/>
  <c r="AI15" i="1"/>
  <c r="AI16" i="1"/>
  <c r="AI17" i="1"/>
  <c r="AI18" i="1"/>
  <c r="AI20" i="1"/>
  <c r="AI21" i="1"/>
  <c r="AI22" i="1"/>
  <c r="AI24" i="1"/>
  <c r="AI25" i="1"/>
  <c r="AI26" i="1"/>
  <c r="AI27" i="1"/>
  <c r="AI28" i="1"/>
  <c r="AI29" i="1"/>
  <c r="AI30" i="1"/>
  <c r="AI31" i="1"/>
  <c r="AI32" i="1"/>
  <c r="AI33" i="1"/>
  <c r="AI34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1" i="1"/>
  <c r="AI102" i="1"/>
  <c r="AI103" i="1"/>
  <c r="AI104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4" i="1"/>
  <c r="AI205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3" i="1"/>
  <c r="AI224" i="1"/>
  <c r="AI225" i="1"/>
  <c r="AI226" i="1"/>
  <c r="AI227" i="1"/>
  <c r="AI228" i="1"/>
  <c r="AI229" i="1"/>
  <c r="AI230" i="1"/>
  <c r="AI231" i="1"/>
  <c r="AI232" i="1"/>
  <c r="AI234" i="1"/>
  <c r="AI235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3" i="1"/>
  <c r="AI264" i="1"/>
  <c r="AI266" i="1"/>
  <c r="AI267" i="1"/>
  <c r="AI233" i="1" l="1"/>
  <c r="G233" i="1" s="1"/>
  <c r="L233" i="1" s="1"/>
  <c r="AI126" i="1"/>
  <c r="G126" i="1" s="1"/>
  <c r="L126" i="1" s="1"/>
  <c r="AI35" i="1"/>
  <c r="G35" i="1" s="1"/>
  <c r="L35" i="1" s="1"/>
  <c r="AI262" i="1"/>
  <c r="G262" i="1" s="1"/>
  <c r="L262" i="1" s="1"/>
  <c r="AI222" i="1"/>
  <c r="G222" i="1" s="1"/>
  <c r="L222" i="1" s="1"/>
  <c r="AI203" i="1"/>
  <c r="G203" i="1" s="1"/>
  <c r="L203" i="1" s="1"/>
  <c r="AI100" i="1"/>
  <c r="G100" i="1" s="1"/>
  <c r="L100" i="1" s="1"/>
  <c r="AI76" i="1"/>
  <c r="G76" i="1" s="1"/>
  <c r="L76" i="1" s="1"/>
  <c r="AI52" i="1"/>
  <c r="H12" i="1"/>
  <c r="H13" i="1"/>
  <c r="H14" i="1"/>
  <c r="H15" i="1"/>
  <c r="H16" i="1"/>
  <c r="H17" i="1"/>
  <c r="H18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H34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1" i="1"/>
  <c r="H102" i="1"/>
  <c r="H103" i="1"/>
  <c r="H104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4" i="1"/>
  <c r="H205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3" i="1"/>
  <c r="H224" i="1"/>
  <c r="H225" i="1"/>
  <c r="H226" i="1"/>
  <c r="H227" i="1"/>
  <c r="H228" i="1"/>
  <c r="H229" i="1"/>
  <c r="H230" i="1"/>
  <c r="H231" i="1"/>
  <c r="H232" i="1"/>
  <c r="H234" i="1"/>
  <c r="H235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3" i="1"/>
  <c r="H264" i="1"/>
  <c r="H266" i="1"/>
  <c r="H267" i="1"/>
  <c r="H269" i="1"/>
  <c r="H270" i="1"/>
  <c r="H271" i="1"/>
  <c r="H272" i="1"/>
  <c r="H11" i="1"/>
  <c r="G18" i="1"/>
  <c r="L18" i="1" s="1"/>
  <c r="G17" i="1"/>
  <c r="L17" i="1" s="1"/>
  <c r="G16" i="1"/>
  <c r="L16" i="1" s="1"/>
  <c r="G52" i="1" l="1"/>
  <c r="L52" i="1" s="1"/>
  <c r="AI272" i="1"/>
  <c r="G272" i="1" s="1"/>
  <c r="L272" i="1" s="1"/>
  <c r="AI271" i="1"/>
  <c r="G271" i="1" s="1"/>
  <c r="L271" i="1" s="1"/>
  <c r="AI270" i="1"/>
  <c r="G270" i="1" s="1"/>
  <c r="L270" i="1" s="1"/>
  <c r="AI269" i="1"/>
  <c r="G267" i="1"/>
  <c r="L267" i="1" s="1"/>
  <c r="G266" i="1"/>
  <c r="L266" i="1" s="1"/>
  <c r="G264" i="1"/>
  <c r="L264" i="1" s="1"/>
  <c r="G263" i="1"/>
  <c r="L263" i="1" s="1"/>
  <c r="G261" i="1"/>
  <c r="L261" i="1" s="1"/>
  <c r="G260" i="1"/>
  <c r="L260" i="1" s="1"/>
  <c r="G259" i="1"/>
  <c r="L259" i="1" s="1"/>
  <c r="G258" i="1"/>
  <c r="L258" i="1" s="1"/>
  <c r="G257" i="1"/>
  <c r="L257" i="1" s="1"/>
  <c r="G256" i="1"/>
  <c r="L256" i="1" s="1"/>
  <c r="G255" i="1"/>
  <c r="L255" i="1" s="1"/>
  <c r="G254" i="1"/>
  <c r="L254" i="1" s="1"/>
  <c r="G253" i="1"/>
  <c r="L253" i="1" s="1"/>
  <c r="G252" i="1"/>
  <c r="L252" i="1" s="1"/>
  <c r="G251" i="1"/>
  <c r="L251" i="1" s="1"/>
  <c r="G250" i="1"/>
  <c r="L250" i="1" s="1"/>
  <c r="G249" i="1"/>
  <c r="L249" i="1" s="1"/>
  <c r="G248" i="1"/>
  <c r="L248" i="1" s="1"/>
  <c r="G247" i="1"/>
  <c r="L247" i="1" s="1"/>
  <c r="G246" i="1"/>
  <c r="L246" i="1" s="1"/>
  <c r="G245" i="1"/>
  <c r="L245" i="1" s="1"/>
  <c r="G244" i="1"/>
  <c r="L244" i="1" s="1"/>
  <c r="G243" i="1"/>
  <c r="L243" i="1" s="1"/>
  <c r="G242" i="1"/>
  <c r="L242" i="1" s="1"/>
  <c r="G241" i="1"/>
  <c r="L241" i="1" s="1"/>
  <c r="G240" i="1"/>
  <c r="L240" i="1" s="1"/>
  <c r="G239" i="1"/>
  <c r="L239" i="1" s="1"/>
  <c r="G238" i="1"/>
  <c r="L238" i="1" s="1"/>
  <c r="G237" i="1"/>
  <c r="L237" i="1" s="1"/>
  <c r="G235" i="1"/>
  <c r="L235" i="1" s="1"/>
  <c r="G234" i="1"/>
  <c r="L234" i="1" s="1"/>
  <c r="G232" i="1"/>
  <c r="L232" i="1" s="1"/>
  <c r="G231" i="1"/>
  <c r="L231" i="1" s="1"/>
  <c r="G230" i="1"/>
  <c r="L230" i="1" s="1"/>
  <c r="G229" i="1"/>
  <c r="L229" i="1" s="1"/>
  <c r="G228" i="1"/>
  <c r="L228" i="1" s="1"/>
  <c r="G227" i="1"/>
  <c r="L227" i="1" s="1"/>
  <c r="G226" i="1"/>
  <c r="L226" i="1" s="1"/>
  <c r="G225" i="1"/>
  <c r="L225" i="1" s="1"/>
  <c r="G224" i="1"/>
  <c r="L224" i="1" s="1"/>
  <c r="G223" i="1"/>
  <c r="L223" i="1" s="1"/>
  <c r="G221" i="1"/>
  <c r="L221" i="1" s="1"/>
  <c r="G220" i="1"/>
  <c r="L220" i="1" s="1"/>
  <c r="G219" i="1"/>
  <c r="L219" i="1" s="1"/>
  <c r="G218" i="1"/>
  <c r="L218" i="1" s="1"/>
  <c r="G217" i="1"/>
  <c r="L217" i="1" s="1"/>
  <c r="G216" i="1"/>
  <c r="L216" i="1" s="1"/>
  <c r="G215" i="1"/>
  <c r="L215" i="1" s="1"/>
  <c r="G214" i="1"/>
  <c r="L214" i="1" s="1"/>
  <c r="G213" i="1"/>
  <c r="L213" i="1" s="1"/>
  <c r="G212" i="1"/>
  <c r="L212" i="1" s="1"/>
  <c r="G211" i="1"/>
  <c r="L211" i="1" s="1"/>
  <c r="G210" i="1"/>
  <c r="L210" i="1" s="1"/>
  <c r="G209" i="1"/>
  <c r="L209" i="1" s="1"/>
  <c r="G208" i="1"/>
  <c r="L208" i="1" s="1"/>
  <c r="G207" i="1"/>
  <c r="L207" i="1" s="1"/>
  <c r="G205" i="1"/>
  <c r="L205" i="1" s="1"/>
  <c r="G204" i="1"/>
  <c r="L204" i="1" s="1"/>
  <c r="G202" i="1"/>
  <c r="L202" i="1" s="1"/>
  <c r="G201" i="1"/>
  <c r="L201" i="1" s="1"/>
  <c r="G200" i="1"/>
  <c r="L200" i="1" s="1"/>
  <c r="G199" i="1"/>
  <c r="L199" i="1" s="1"/>
  <c r="G198" i="1"/>
  <c r="L198" i="1" s="1"/>
  <c r="G197" i="1"/>
  <c r="L197" i="1" s="1"/>
  <c r="G196" i="1"/>
  <c r="L196" i="1" s="1"/>
  <c r="G195" i="1"/>
  <c r="L195" i="1" s="1"/>
  <c r="G194" i="1"/>
  <c r="L194" i="1" s="1"/>
  <c r="G193" i="1"/>
  <c r="L193" i="1" s="1"/>
  <c r="G192" i="1"/>
  <c r="L192" i="1" s="1"/>
  <c r="G191" i="1"/>
  <c r="L191" i="1" s="1"/>
  <c r="G190" i="1"/>
  <c r="L190" i="1" s="1"/>
  <c r="G189" i="1"/>
  <c r="L189" i="1" s="1"/>
  <c r="G188" i="1"/>
  <c r="L188" i="1" s="1"/>
  <c r="G187" i="1"/>
  <c r="L187" i="1" s="1"/>
  <c r="G186" i="1"/>
  <c r="L186" i="1" s="1"/>
  <c r="G185" i="1"/>
  <c r="L185" i="1" s="1"/>
  <c r="G184" i="1"/>
  <c r="L184" i="1" s="1"/>
  <c r="G183" i="1"/>
  <c r="L183" i="1" s="1"/>
  <c r="G182" i="1"/>
  <c r="L182" i="1" s="1"/>
  <c r="G181" i="1"/>
  <c r="L181" i="1" s="1"/>
  <c r="G180" i="1"/>
  <c r="L180" i="1" s="1"/>
  <c r="G179" i="1"/>
  <c r="L179" i="1" s="1"/>
  <c r="G178" i="1"/>
  <c r="L178" i="1" s="1"/>
  <c r="G177" i="1"/>
  <c r="L177" i="1" s="1"/>
  <c r="G176" i="1"/>
  <c r="L176" i="1" s="1"/>
  <c r="G175" i="1"/>
  <c r="L175" i="1" s="1"/>
  <c r="G174" i="1"/>
  <c r="L174" i="1" s="1"/>
  <c r="G173" i="1"/>
  <c r="L173" i="1" s="1"/>
  <c r="G172" i="1"/>
  <c r="L172" i="1" s="1"/>
  <c r="G171" i="1"/>
  <c r="L171" i="1" s="1"/>
  <c r="G170" i="1"/>
  <c r="L170" i="1" s="1"/>
  <c r="G169" i="1"/>
  <c r="L169" i="1" s="1"/>
  <c r="G168" i="1"/>
  <c r="L168" i="1" s="1"/>
  <c r="G167" i="1"/>
  <c r="L167" i="1" s="1"/>
  <c r="G166" i="1"/>
  <c r="L166" i="1" s="1"/>
  <c r="G165" i="1"/>
  <c r="L165" i="1" s="1"/>
  <c r="G164" i="1"/>
  <c r="L164" i="1" s="1"/>
  <c r="G163" i="1"/>
  <c r="L163" i="1" s="1"/>
  <c r="G142" i="1"/>
  <c r="L142" i="1" s="1"/>
  <c r="G162" i="1"/>
  <c r="L162" i="1" s="1"/>
  <c r="G161" i="1"/>
  <c r="L161" i="1" s="1"/>
  <c r="G160" i="1"/>
  <c r="L160" i="1" s="1"/>
  <c r="G159" i="1"/>
  <c r="L159" i="1" s="1"/>
  <c r="G158" i="1"/>
  <c r="L158" i="1" s="1"/>
  <c r="G157" i="1"/>
  <c r="L157" i="1" s="1"/>
  <c r="G156" i="1"/>
  <c r="L156" i="1" s="1"/>
  <c r="G155" i="1"/>
  <c r="L155" i="1" s="1"/>
  <c r="G154" i="1"/>
  <c r="L154" i="1" s="1"/>
  <c r="G153" i="1"/>
  <c r="L153" i="1" s="1"/>
  <c r="G152" i="1"/>
  <c r="L152" i="1" s="1"/>
  <c r="G151" i="1"/>
  <c r="L151" i="1" s="1"/>
  <c r="G150" i="1"/>
  <c r="L150" i="1" s="1"/>
  <c r="G149" i="1"/>
  <c r="L149" i="1" s="1"/>
  <c r="G148" i="1"/>
  <c r="L148" i="1" s="1"/>
  <c r="G147" i="1"/>
  <c r="L147" i="1" s="1"/>
  <c r="G146" i="1"/>
  <c r="L146" i="1" s="1"/>
  <c r="G145" i="1"/>
  <c r="L145" i="1" s="1"/>
  <c r="G144" i="1"/>
  <c r="L144" i="1" s="1"/>
  <c r="G143" i="1"/>
  <c r="L143" i="1" s="1"/>
  <c r="G141" i="1"/>
  <c r="L141" i="1" s="1"/>
  <c r="G140" i="1"/>
  <c r="L140" i="1" s="1"/>
  <c r="G269" i="1" l="1"/>
  <c r="L269" i="1" s="1"/>
  <c r="AI273" i="1"/>
  <c r="G14" i="1"/>
  <c r="L14" i="1" s="1"/>
  <c r="G132" i="1"/>
  <c r="L132" i="1" s="1"/>
  <c r="G123" i="1"/>
  <c r="L123" i="1" s="1"/>
  <c r="G63" i="1"/>
  <c r="L63" i="1" s="1"/>
  <c r="G57" i="1"/>
  <c r="L57" i="1" s="1"/>
  <c r="G44" i="1"/>
  <c r="L44" i="1" s="1"/>
  <c r="G25" i="1"/>
  <c r="L25" i="1" s="1"/>
  <c r="G29" i="1"/>
  <c r="L29" i="1" s="1"/>
  <c r="G30" i="1"/>
  <c r="L30" i="1" s="1"/>
  <c r="G15" i="1"/>
  <c r="L15" i="1" s="1"/>
  <c r="G139" i="1"/>
  <c r="L139" i="1" s="1"/>
  <c r="G138" i="1"/>
  <c r="L138" i="1" s="1"/>
  <c r="G137" i="1"/>
  <c r="L137" i="1" s="1"/>
  <c r="G136" i="1"/>
  <c r="L136" i="1" s="1"/>
  <c r="G135" i="1"/>
  <c r="L135" i="1" s="1"/>
  <c r="G134" i="1"/>
  <c r="L134" i="1" s="1"/>
  <c r="G133" i="1"/>
  <c r="L133" i="1" s="1"/>
  <c r="G131" i="1"/>
  <c r="L131" i="1" s="1"/>
  <c r="G130" i="1"/>
  <c r="L130" i="1" s="1"/>
  <c r="G129" i="1"/>
  <c r="L129" i="1" s="1"/>
  <c r="G128" i="1"/>
  <c r="L128" i="1" s="1"/>
  <c r="G127" i="1"/>
  <c r="L127" i="1" s="1"/>
  <c r="G125" i="1"/>
  <c r="L125" i="1" s="1"/>
  <c r="G124" i="1"/>
  <c r="L124" i="1" s="1"/>
  <c r="G122" i="1"/>
  <c r="L122" i="1" s="1"/>
  <c r="G121" i="1"/>
  <c r="L121" i="1" s="1"/>
  <c r="G120" i="1"/>
  <c r="L120" i="1" s="1"/>
  <c r="G119" i="1"/>
  <c r="L119" i="1" s="1"/>
  <c r="G118" i="1"/>
  <c r="L118" i="1" s="1"/>
  <c r="G117" i="1"/>
  <c r="L117" i="1" s="1"/>
  <c r="G116" i="1"/>
  <c r="L116" i="1" s="1"/>
  <c r="G115" i="1"/>
  <c r="L115" i="1" s="1"/>
  <c r="G114" i="1"/>
  <c r="L114" i="1" s="1"/>
  <c r="G113" i="1"/>
  <c r="L113" i="1" s="1"/>
  <c r="G112" i="1"/>
  <c r="L112" i="1" s="1"/>
  <c r="G111" i="1"/>
  <c r="L111" i="1" s="1"/>
  <c r="G110" i="1"/>
  <c r="L110" i="1" s="1"/>
  <c r="G109" i="1"/>
  <c r="L109" i="1" s="1"/>
  <c r="G108" i="1"/>
  <c r="L108" i="1" s="1"/>
  <c r="G107" i="1"/>
  <c r="L107" i="1" s="1"/>
  <c r="G106" i="1"/>
  <c r="L106" i="1" s="1"/>
  <c r="G104" i="1"/>
  <c r="L104" i="1" s="1"/>
  <c r="G103" i="1"/>
  <c r="L103" i="1" s="1"/>
  <c r="G102" i="1"/>
  <c r="L102" i="1" s="1"/>
  <c r="G101" i="1"/>
  <c r="L101" i="1" s="1"/>
  <c r="G99" i="1"/>
  <c r="L99" i="1" s="1"/>
  <c r="G98" i="1"/>
  <c r="L98" i="1" s="1"/>
  <c r="G97" i="1"/>
  <c r="L97" i="1" s="1"/>
  <c r="G96" i="1"/>
  <c r="L96" i="1" s="1"/>
  <c r="G95" i="1"/>
  <c r="L95" i="1" s="1"/>
  <c r="G94" i="1"/>
  <c r="L94" i="1" s="1"/>
  <c r="G93" i="1"/>
  <c r="L93" i="1" s="1"/>
  <c r="G92" i="1"/>
  <c r="L92" i="1" s="1"/>
  <c r="G91" i="1"/>
  <c r="L91" i="1" s="1"/>
  <c r="G90" i="1"/>
  <c r="L90" i="1" s="1"/>
  <c r="G89" i="1"/>
  <c r="L89" i="1" s="1"/>
  <c r="G88" i="1"/>
  <c r="L88" i="1" s="1"/>
  <c r="G87" i="1"/>
  <c r="L87" i="1" s="1"/>
  <c r="G86" i="1"/>
  <c r="L86" i="1" s="1"/>
  <c r="G85" i="1"/>
  <c r="L85" i="1" s="1"/>
  <c r="G84" i="1"/>
  <c r="L84" i="1" s="1"/>
  <c r="G83" i="1"/>
  <c r="L83" i="1" s="1"/>
  <c r="G82" i="1"/>
  <c r="L82" i="1" s="1"/>
  <c r="G81" i="1"/>
  <c r="L81" i="1" s="1"/>
  <c r="G80" i="1"/>
  <c r="L80" i="1" s="1"/>
  <c r="G79" i="1"/>
  <c r="L79" i="1" s="1"/>
  <c r="G78" i="1"/>
  <c r="L78" i="1" s="1"/>
  <c r="G77" i="1"/>
  <c r="L77" i="1" s="1"/>
  <c r="G75" i="1"/>
  <c r="L75" i="1" s="1"/>
  <c r="G74" i="1"/>
  <c r="L74" i="1" s="1"/>
  <c r="G73" i="1"/>
  <c r="L73" i="1" s="1"/>
  <c r="G72" i="1"/>
  <c r="L72" i="1" s="1"/>
  <c r="G71" i="1"/>
  <c r="L71" i="1" s="1"/>
  <c r="G70" i="1"/>
  <c r="L70" i="1" s="1"/>
  <c r="G69" i="1"/>
  <c r="L69" i="1" s="1"/>
  <c r="G68" i="1"/>
  <c r="L68" i="1" s="1"/>
  <c r="G67" i="1"/>
  <c r="L67" i="1" s="1"/>
  <c r="G66" i="1"/>
  <c r="L66" i="1" s="1"/>
  <c r="G65" i="1"/>
  <c r="L65" i="1" s="1"/>
  <c r="G64" i="1"/>
  <c r="L64" i="1" s="1"/>
  <c r="G62" i="1"/>
  <c r="L62" i="1" s="1"/>
  <c r="G61" i="1"/>
  <c r="L61" i="1" s="1"/>
  <c r="G60" i="1"/>
  <c r="L60" i="1" s="1"/>
  <c r="G59" i="1"/>
  <c r="L59" i="1" s="1"/>
  <c r="G58" i="1"/>
  <c r="L58" i="1" s="1"/>
  <c r="G56" i="1"/>
  <c r="L56" i="1" s="1"/>
  <c r="G55" i="1"/>
  <c r="L55" i="1" s="1"/>
  <c r="G54" i="1"/>
  <c r="L54" i="1" s="1"/>
  <c r="G53" i="1"/>
  <c r="L53" i="1" s="1"/>
  <c r="G51" i="1"/>
  <c r="L51" i="1" s="1"/>
  <c r="G50" i="1"/>
  <c r="L50" i="1" s="1"/>
  <c r="G49" i="1"/>
  <c r="L49" i="1" s="1"/>
  <c r="G48" i="1"/>
  <c r="L48" i="1" s="1"/>
  <c r="G47" i="1"/>
  <c r="L47" i="1" s="1"/>
  <c r="G46" i="1"/>
  <c r="L46" i="1" s="1"/>
  <c r="G45" i="1"/>
  <c r="L45" i="1" s="1"/>
  <c r="G43" i="1"/>
  <c r="L43" i="1" s="1"/>
  <c r="G42" i="1"/>
  <c r="L42" i="1" s="1"/>
  <c r="G41" i="1"/>
  <c r="L41" i="1" s="1"/>
  <c r="G40" i="1"/>
  <c r="L40" i="1" s="1"/>
  <c r="G39" i="1"/>
  <c r="L39" i="1" s="1"/>
  <c r="G38" i="1"/>
  <c r="L38" i="1" s="1"/>
  <c r="G37" i="1"/>
  <c r="L37" i="1" s="1"/>
  <c r="G36" i="1"/>
  <c r="L36" i="1" s="1"/>
  <c r="G34" i="1"/>
  <c r="L34" i="1" s="1"/>
  <c r="G33" i="1"/>
  <c r="L33" i="1" s="1"/>
  <c r="G32" i="1"/>
  <c r="L32" i="1" s="1"/>
  <c r="G31" i="1"/>
  <c r="L31" i="1" s="1"/>
  <c r="G28" i="1"/>
  <c r="L28" i="1" s="1"/>
  <c r="G27" i="1"/>
  <c r="L27" i="1" s="1"/>
  <c r="G26" i="1"/>
  <c r="L26" i="1" s="1"/>
  <c r="G24" i="1"/>
  <c r="L24" i="1" s="1"/>
  <c r="G22" i="1"/>
  <c r="L22" i="1" s="1"/>
  <c r="G21" i="1"/>
  <c r="L21" i="1" s="1"/>
  <c r="G20" i="1"/>
  <c r="L20" i="1" s="1"/>
  <c r="G13" i="1"/>
  <c r="L13" i="1" s="1"/>
  <c r="G12" i="1"/>
  <c r="L12" i="1" s="1"/>
  <c r="G11" i="1"/>
  <c r="L11" i="1" s="1"/>
  <c r="G273" i="1" l="1"/>
  <c r="L273" i="1" s="1"/>
  <c r="AI276" i="1"/>
</calcChain>
</file>

<file path=xl/sharedStrings.xml><?xml version="1.0" encoding="utf-8"?>
<sst xmlns="http://schemas.openxmlformats.org/spreadsheetml/2006/main" count="1440" uniqueCount="1186">
  <si>
    <t>BEAN BLOSSOM</t>
  </si>
  <si>
    <t>STINESVILLE</t>
  </si>
  <si>
    <t>BENTON</t>
  </si>
  <si>
    <t>BLOOMINGTON TWP</t>
  </si>
  <si>
    <t>BLOOMINGTON CITY</t>
  </si>
  <si>
    <t>CLEAR CREEK TWP</t>
  </si>
  <si>
    <t>PERRY TWP</t>
  </si>
  <si>
    <t>PERRY CITY</t>
  </si>
  <si>
    <t>POLK TWP</t>
  </si>
  <si>
    <t>RICHLAND TWP</t>
  </si>
  <si>
    <t>ELLETTSVILLE-RICHLAND</t>
  </si>
  <si>
    <t>SALT CREEK TWP</t>
  </si>
  <si>
    <t>VAN BUREN TWP</t>
  </si>
  <si>
    <t>WASHINGTON TWP</t>
  </si>
  <si>
    <t>TAXPAYER</t>
  </si>
  <si>
    <t>ADDRESS</t>
  </si>
  <si>
    <t>PROPERTY ADDRESS</t>
  </si>
  <si>
    <t>MID BID</t>
  </si>
  <si>
    <t>NEW STATE PARCEL</t>
  </si>
  <si>
    <t>Line #</t>
  </si>
  <si>
    <t>Certificate #</t>
  </si>
  <si>
    <t>Tax Sale Buyer</t>
  </si>
  <si>
    <t>Buyer Phone #</t>
  </si>
  <si>
    <t>Buyer's Address</t>
  </si>
  <si>
    <t>Overbid</t>
  </si>
  <si>
    <t>Add'l Cost</t>
  </si>
  <si>
    <t>Taxes Paid</t>
  </si>
  <si>
    <t>Date Paid</t>
  </si>
  <si>
    <t>Surplus To Whom Paid</t>
  </si>
  <si>
    <t>Warrant #</t>
  </si>
  <si>
    <t>Date</t>
  </si>
  <si>
    <t>Assignments Name &amp; Date</t>
  </si>
  <si>
    <t>Total Amount</t>
  </si>
  <si>
    <t>Quietus #</t>
  </si>
  <si>
    <t>By Whom</t>
  </si>
  <si>
    <t>Redemption →</t>
  </si>
  <si>
    <t>Pay of Redempt→</t>
  </si>
  <si>
    <t>Amount of</t>
  </si>
  <si>
    <t>deliquent</t>
  </si>
  <si>
    <t>taxes and</t>
  </si>
  <si>
    <t>penalty</t>
  </si>
  <si>
    <t>taxes for</t>
  </si>
  <si>
    <t>current year</t>
  </si>
  <si>
    <t>Costs of sale</t>
  </si>
  <si>
    <t>Amount due</t>
  </si>
  <si>
    <t>Date Sold</t>
  </si>
  <si>
    <t>Redeemed Property</t>
  </si>
  <si>
    <t>Tax Sale Set Aside</t>
  </si>
  <si>
    <t>Property : NO BID</t>
  </si>
  <si>
    <t>Property : PAID OUT</t>
  </si>
  <si>
    <t>(Minimum Bid)</t>
  </si>
  <si>
    <t>(Redemption paid to Tax Sale Buyer)</t>
  </si>
  <si>
    <t>of Sale</t>
  </si>
  <si>
    <t xml:space="preserve">Amount </t>
  </si>
  <si>
    <t>REDEMPTION INFORMATION</t>
  </si>
  <si>
    <t>Sale Book</t>
  </si>
  <si>
    <t xml:space="preserve">For Tax </t>
  </si>
  <si>
    <t>Paid Redemption To:</t>
  </si>
  <si>
    <t>Taxpayer Changed, Deed Processed</t>
  </si>
  <si>
    <t>INDIAN CREEK TWP</t>
  </si>
  <si>
    <t>PROPERTIES WITH NO BID</t>
  </si>
  <si>
    <t>PROPERTIES SOLD</t>
  </si>
  <si>
    <t>Property Deeded</t>
  </si>
  <si>
    <t>to Tax Sale Buyer</t>
  </si>
  <si>
    <t>Name</t>
  </si>
  <si>
    <t>LEGAL DESCRIPTION</t>
  </si>
  <si>
    <t>Surplus Issued</t>
  </si>
  <si>
    <t>Quietus</t>
  </si>
  <si>
    <t xml:space="preserve"> </t>
  </si>
  <si>
    <t>VAN BUREN CITY</t>
  </si>
  <si>
    <t>ADDITIONAL FOUR PARCELS</t>
  </si>
  <si>
    <t>53-03-15-300-007.000-001</t>
  </si>
  <si>
    <t>53-03-34-300-008.000-001</t>
  </si>
  <si>
    <t>53-03-22-300-007.000-001</t>
  </si>
  <si>
    <t>53-03-32-400-007.000-001</t>
  </si>
  <si>
    <t>53-03-08-300-014.000-001</t>
  </si>
  <si>
    <t>53-03-08-300-002.000-001</t>
  </si>
  <si>
    <t>53-03-08-300-007.000-001</t>
  </si>
  <si>
    <t>53-03-08-300-013.000-001</t>
  </si>
  <si>
    <t>Kelley, Robert Eugene</t>
  </si>
  <si>
    <t>Hainey, Kathy</t>
  </si>
  <si>
    <t>Eller, Stephen L</t>
  </si>
  <si>
    <t>McNichols, Virginia Irrevocable Trust</t>
  </si>
  <si>
    <t>Harman, Tom &amp; Connie</t>
  </si>
  <si>
    <t>53-03-17-402-012.000-002</t>
  </si>
  <si>
    <t>53-03-17-400-018.000-002</t>
  </si>
  <si>
    <t>53-03-17-400-004.001-002</t>
  </si>
  <si>
    <t>53-06-30-100-012.000-003</t>
  </si>
  <si>
    <t>53-01-34-300-039.000-003</t>
  </si>
  <si>
    <t>53-06-17-301-006.000-003</t>
  </si>
  <si>
    <t>53-06-17-301-007.000-003</t>
  </si>
  <si>
    <t>53-06-08-300-006.000-003</t>
  </si>
  <si>
    <t>53-06-03-102-020.000-003</t>
  </si>
  <si>
    <t>53-06-21-200-001.000-003</t>
  </si>
  <si>
    <t>53-06-09-101-006.000-003</t>
  </si>
  <si>
    <t>53-06-21-200-006.000-003</t>
  </si>
  <si>
    <t>53-06-17-200-003.000-003</t>
  </si>
  <si>
    <t>53-01-35-300-011.000-003</t>
  </si>
  <si>
    <t>53-05-13-400-007.000-004</t>
  </si>
  <si>
    <t>53-05-18-400-041.000-004</t>
  </si>
  <si>
    <t>53-05-19-100-015.000-004</t>
  </si>
  <si>
    <t>53-05-31-301-129.000-004</t>
  </si>
  <si>
    <t>53-05-23-100-016.000-004</t>
  </si>
  <si>
    <t>53-05-31-301-139.000-004</t>
  </si>
  <si>
    <t>53-05-36-400-024.000-004</t>
  </si>
  <si>
    <t>53-05-31-301-172.000-004</t>
  </si>
  <si>
    <t>53-05-18-400-064.000-004</t>
  </si>
  <si>
    <t>53-05-04-200-022.002-004</t>
  </si>
  <si>
    <t>53-05-04-200-022.003-004</t>
  </si>
  <si>
    <t>53-05-11-400-013.000-004</t>
  </si>
  <si>
    <t>53-05-31-301-148.000-004</t>
  </si>
  <si>
    <t>53-05-14-300-016.000-004</t>
  </si>
  <si>
    <t>53-05-11-400-037.000-004</t>
  </si>
  <si>
    <t>53-05-11-400-015.000-004</t>
  </si>
  <si>
    <t>53-05-32-302-003.000-005</t>
  </si>
  <si>
    <t>53-05-34-415-010.000-005</t>
  </si>
  <si>
    <t>53-05-32-409-047.000-005</t>
  </si>
  <si>
    <t>53-05-20-402-016.000-005</t>
  </si>
  <si>
    <t>53-01-31-395-000.000-005</t>
  </si>
  <si>
    <t>53-05-34-403-005.000-005</t>
  </si>
  <si>
    <t>53-05-27-200-035.000-005</t>
  </si>
  <si>
    <t>53-05-33-310-078.000-005</t>
  </si>
  <si>
    <t>53-05-32-409-051.000-005</t>
  </si>
  <si>
    <t>53-05-32-201-125.024-005</t>
  </si>
  <si>
    <t>53-05-32-100-007.000-005</t>
  </si>
  <si>
    <t>53-05-28-202-001.000-005</t>
  </si>
  <si>
    <t>53-05-32-413-022.000-005</t>
  </si>
  <si>
    <t>53-05-29-400-061.000-005</t>
  </si>
  <si>
    <t>53-05-35-400-010.000-005</t>
  </si>
  <si>
    <t>53-05-20-403-052.000-005</t>
  </si>
  <si>
    <t>53-05-28-311-003.000-005</t>
  </si>
  <si>
    <t>53-05-32-307-093.000-005</t>
  </si>
  <si>
    <t>53-05-32-207-018.000-005</t>
  </si>
  <si>
    <t>53-05-32-307-046.000-005</t>
  </si>
  <si>
    <t>53-05-32-107-014.000-005</t>
  </si>
  <si>
    <t>53-05-32-107-013.000-005</t>
  </si>
  <si>
    <t>53-05-32-107-012.000-005</t>
  </si>
  <si>
    <t>53-11-03-100-075.000-006</t>
  </si>
  <si>
    <t>53-11-03-202-010.000-006</t>
  </si>
  <si>
    <t>53-11-14-400-006.000-006</t>
  </si>
  <si>
    <t>53-00-40-295-000.000-006</t>
  </si>
  <si>
    <t>53-00-40-297-517.000-006</t>
  </si>
  <si>
    <t>53-00-40-297-540.000-006</t>
  </si>
  <si>
    <t>53-00-40-298-003.000-006</t>
  </si>
  <si>
    <t>53-00-40-298-009.000-006</t>
  </si>
  <si>
    <t>53-00-40-299-561.000-006</t>
  </si>
  <si>
    <t>53-00-40-299-569.000-006</t>
  </si>
  <si>
    <t>53-11-21-200-006.013-006</t>
  </si>
  <si>
    <t>53-11-02-300-015.000-006</t>
  </si>
  <si>
    <t>53-11-01-100-027.000-006</t>
  </si>
  <si>
    <t>53-11-29-200-002.000-006</t>
  </si>
  <si>
    <t>53-11-35-300-025.000-006</t>
  </si>
  <si>
    <t>53-11-35-300-004.000-006</t>
  </si>
  <si>
    <t>53-11-01-301-017.000-006</t>
  </si>
  <si>
    <t>53-11-17-300-020.000-006</t>
  </si>
  <si>
    <t>53-11-11-100-007.000-006</t>
  </si>
  <si>
    <t>53-11-11-100-001.000-006</t>
  </si>
  <si>
    <t>53-11-03-202-020.000-006</t>
  </si>
  <si>
    <t>53-11-29-301-077.000-006</t>
  </si>
  <si>
    <t>53-00-41-965-000.000-006</t>
  </si>
  <si>
    <t>53-10-20-200-009.000-007</t>
  </si>
  <si>
    <t>53-10-03-200-021.000-007</t>
  </si>
  <si>
    <t>53-10-28-200-006.000-007</t>
  </si>
  <si>
    <t>53-10-03-100-018.000-007</t>
  </si>
  <si>
    <t>53-08-27-300-012.000-008</t>
  </si>
  <si>
    <t>53-08-12-400-040.000-008</t>
  </si>
  <si>
    <t>53-08-20-205-022.000-008</t>
  </si>
  <si>
    <t>53-08-21-300-066.000-008</t>
  </si>
  <si>
    <t>53-08-07-200-023.000-008</t>
  </si>
  <si>
    <t>53-08-27-301-023.000-008</t>
  </si>
  <si>
    <t>53-08-20-106-050.000-008</t>
  </si>
  <si>
    <t>53-01-41-741-041.000-008</t>
  </si>
  <si>
    <t>53-08-21-100-151.000-008</t>
  </si>
  <si>
    <t>53-08-29-100-015.000-008</t>
  </si>
  <si>
    <t>53-08-21-200-020.000-008</t>
  </si>
  <si>
    <t>53-08-28-400-001.000-008</t>
  </si>
  <si>
    <t>53-08-34-305-018.000-008</t>
  </si>
  <si>
    <t>53-01-42-403-026.000-008</t>
  </si>
  <si>
    <t>53-01-42-403-062.000-008</t>
  </si>
  <si>
    <t>53-01-42-403-080.000-008</t>
  </si>
  <si>
    <t>53-08-17-204-006.000-008</t>
  </si>
  <si>
    <t>53-08-21-100-049.000-008</t>
  </si>
  <si>
    <t>53-08-29-400-025.000-008</t>
  </si>
  <si>
    <t>53-08-34-305-067.000-008</t>
  </si>
  <si>
    <t>53-08-08-405-138.000-009</t>
  </si>
  <si>
    <t>53-08-10-207-104.000-009</t>
  </si>
  <si>
    <t>53-08-01-301-011.000-009</t>
  </si>
  <si>
    <t>53-08-06-402-018.000-009</t>
  </si>
  <si>
    <t>53-08-08-403-131.000-009</t>
  </si>
  <si>
    <t>53-08-07-200-020.000-009</t>
  </si>
  <si>
    <t>53-08-15-107-019.000-009</t>
  </si>
  <si>
    <t>53-01-50-500-001.000-009</t>
  </si>
  <si>
    <t>53-01-51-137-500.000-009</t>
  </si>
  <si>
    <t>53-08-04-200-063.000-009</t>
  </si>
  <si>
    <t>53-08-05-401-011.000-009</t>
  </si>
  <si>
    <t>53-08-08-305-023.000-009</t>
  </si>
  <si>
    <t>53-08-03-100-036.000-009</t>
  </si>
  <si>
    <t>53-08-06-401-007.000-009</t>
  </si>
  <si>
    <t>53-08-16-301-032.000-009</t>
  </si>
  <si>
    <t>53-08-16-303-009.000-009</t>
  </si>
  <si>
    <t>53-08-02-403-026.000-009</t>
  </si>
  <si>
    <t>53-08-08-405-077.000-009</t>
  </si>
  <si>
    <t>53-08-04-310-002.000-009</t>
  </si>
  <si>
    <t>53-08-08-403-090.000-009</t>
  </si>
  <si>
    <t>53-08-08-405-005.000-009</t>
  </si>
  <si>
    <t>53-08-09-105-012.000-009</t>
  </si>
  <si>
    <t>53-01-52-862-230.000-009</t>
  </si>
  <si>
    <t>53-08-05-303-021.000-009</t>
  </si>
  <si>
    <t>53-08-05-301-010.000-009</t>
  </si>
  <si>
    <t>53-08-05-301-014.000-009</t>
  </si>
  <si>
    <t>53-08-05-301-020.000-009</t>
  </si>
  <si>
    <t>53-08-05-301-005.000-009</t>
  </si>
  <si>
    <t>53-08-05-301-019.000-009</t>
  </si>
  <si>
    <t>53-08-05-301-033.000-009</t>
  </si>
  <si>
    <t>53-08-05-301-021.000-009</t>
  </si>
  <si>
    <t>53-08-05-301-023.000-009</t>
  </si>
  <si>
    <t>53-08-05-301-015.000-009</t>
  </si>
  <si>
    <t>53-08-05-301-011.000-009</t>
  </si>
  <si>
    <t>53-08-05-301-018.000-009</t>
  </si>
  <si>
    <t>53-08-05-300-023.000-009</t>
  </si>
  <si>
    <t>53-08-05-300-015.000-009</t>
  </si>
  <si>
    <t>53-08-05-300-021.000-009</t>
  </si>
  <si>
    <t>53-01-53-069-618.000-009</t>
  </si>
  <si>
    <t>53-08-16-203-026.000-009</t>
  </si>
  <si>
    <t>53-08-16-400-002.000-009</t>
  </si>
  <si>
    <t>53-08-16-400-002.001-009</t>
  </si>
  <si>
    <t>53-08-16-400-002.002-009</t>
  </si>
  <si>
    <t>53-08-16-400-002.003-009</t>
  </si>
  <si>
    <t>53-08-16-400-002.004-009</t>
  </si>
  <si>
    <t>53-08-16-400-002.005-009</t>
  </si>
  <si>
    <t>53-08-16-400-002.037-009</t>
  </si>
  <si>
    <t>53-08-16-400-002.038-009</t>
  </si>
  <si>
    <t>53-08-16-400-002.039-009</t>
  </si>
  <si>
    <t>53-08-16-400-002.040-009</t>
  </si>
  <si>
    <t>53-08-16-400-002.041-009</t>
  </si>
  <si>
    <t>53-08-16-400-002.042-009</t>
  </si>
  <si>
    <t>53-08-16-400-002.043-009</t>
  </si>
  <si>
    <t>53-08-16-400-006.000-009</t>
  </si>
  <si>
    <t>53-08-06-401-028.000-009</t>
  </si>
  <si>
    <t>53-08-08-303-096.040-009</t>
  </si>
  <si>
    <t>53-08-09-104-130.000-009</t>
  </si>
  <si>
    <t>53-08-05-110-013.000-009</t>
  </si>
  <si>
    <t>53-08-06-300-014.001-009</t>
  </si>
  <si>
    <t>53-08-04-310-129.000-009</t>
  </si>
  <si>
    <t>53-01-54-726-000.000-009</t>
  </si>
  <si>
    <t>53-01-55-494-010.000-009</t>
  </si>
  <si>
    <t>53-08-05-406-018.000-009</t>
  </si>
  <si>
    <t>53-08-04-300-116.000-009</t>
  </si>
  <si>
    <t>53-08-03-203-028.000-009</t>
  </si>
  <si>
    <t>53-08-09-111-003.000-009</t>
  </si>
  <si>
    <t>53-08-09-110-021.000-009</t>
  </si>
  <si>
    <t>53-08-09-111-021.000-009</t>
  </si>
  <si>
    <t>53-08-09-110-018.000-009</t>
  </si>
  <si>
    <t>53-08-09-110-030.000-009</t>
  </si>
  <si>
    <t>53-08-09-110-020.000-009</t>
  </si>
  <si>
    <t>53-08-09-110-017.000-009</t>
  </si>
  <si>
    <t>53-08-09-110-016.000-009</t>
  </si>
  <si>
    <t>53-08-09-110-026.000-009</t>
  </si>
  <si>
    <t>53-08-09-110-024.000-009</t>
  </si>
  <si>
    <t>53-01-57-000-556.000-009</t>
  </si>
  <si>
    <t>53-12-19-200-010.000-010</t>
  </si>
  <si>
    <t>53-12-21-400-030.000-010</t>
  </si>
  <si>
    <t>53-04-11-300-092.000-011</t>
  </si>
  <si>
    <t>53-04-24-204-041.000-011</t>
  </si>
  <si>
    <t>53-00-71-343-400.000-011</t>
  </si>
  <si>
    <t>53-04-12-314-001.000-011</t>
  </si>
  <si>
    <t>53-04-36-200-002.000-011</t>
  </si>
  <si>
    <t>53-04-35-300-024.000-011</t>
  </si>
  <si>
    <t>53-04-36-100-041.000-011</t>
  </si>
  <si>
    <t>53-04-36-202-002.000-011</t>
  </si>
  <si>
    <t>53-04-36-202-001.000-011</t>
  </si>
  <si>
    <t>53-00-72-272-000.000-011</t>
  </si>
  <si>
    <t>53-04-13-401-012.000-011</t>
  </si>
  <si>
    <t>53-04-26-200-038.000-011</t>
  </si>
  <si>
    <t>53-04-24-205-039.000-011</t>
  </si>
  <si>
    <t>53-04-11-300-059.000-011</t>
  </si>
  <si>
    <t>53-04-36-200-001.000-011</t>
  </si>
  <si>
    <t>53-04-10-104-040.000-013</t>
  </si>
  <si>
    <t>53-04-10-402-042.000-013</t>
  </si>
  <si>
    <t>53-04-03-300-028.000-013</t>
  </si>
  <si>
    <t>53-04-03-300-001.000-013</t>
  </si>
  <si>
    <t>53-04-10-104-041.000-013</t>
  </si>
  <si>
    <t>53-04-10-400-042.000-013</t>
  </si>
  <si>
    <t>53-04-10-207-007.000-013</t>
  </si>
  <si>
    <t>53-04-03-300-016.000-013</t>
  </si>
  <si>
    <t>53-04-10-304-024.000-013</t>
  </si>
  <si>
    <t>53-00-92-326-533.000-013</t>
  </si>
  <si>
    <t>53-07-04-200-004.000-014</t>
  </si>
  <si>
    <t>53-07-03-400-002.000-014</t>
  </si>
  <si>
    <t>53-09-21-400-038.000-015</t>
  </si>
  <si>
    <t>53-09-01-302-025.000-015</t>
  </si>
  <si>
    <t>53-09-30-101-002.000-015</t>
  </si>
  <si>
    <t>53-09-13-200-031.000-015</t>
  </si>
  <si>
    <t>53-09-11-100-004.000-015</t>
  </si>
  <si>
    <t>53-09-26-200-011.000-015</t>
  </si>
  <si>
    <t>53-09-24-400-028.000-015</t>
  </si>
  <si>
    <t>53-09-23-200-010.000-015</t>
  </si>
  <si>
    <t>53-01-61-559-000.000-015</t>
  </si>
  <si>
    <t>53-09-13-104-025.000-015</t>
  </si>
  <si>
    <t>53-09-03-200-011.000-015</t>
  </si>
  <si>
    <t>53-09-13-102-030.000-015</t>
  </si>
  <si>
    <t>53-09-13-102-026.000-015</t>
  </si>
  <si>
    <t>53-09-15-402-102.000-015</t>
  </si>
  <si>
    <t>53-09-13-106-035.000-015</t>
  </si>
  <si>
    <t>53-01-62-234-001.000-015</t>
  </si>
  <si>
    <t>53-09-13-300-011.000-015</t>
  </si>
  <si>
    <t>53-09-24-200-003.000-015</t>
  </si>
  <si>
    <t>53-09-35-100-005.000-015</t>
  </si>
  <si>
    <t>53-09-01-212-008.000-015</t>
  </si>
  <si>
    <t>53-09-16-200-040.000-015</t>
  </si>
  <si>
    <t>53-09-14-300-049.000-015</t>
  </si>
  <si>
    <t>53-01-62-779-500.000-015</t>
  </si>
  <si>
    <t>53-09-12-401-011.000-015</t>
  </si>
  <si>
    <t>53-09-16-200-042.000-015</t>
  </si>
  <si>
    <t>53-09-01-207-002.000-016</t>
  </si>
  <si>
    <t>53-09-01-206-003.000-016</t>
  </si>
  <si>
    <t>53-02-14-100-007.000-017</t>
  </si>
  <si>
    <t>53-02-28-103-003.000-017</t>
  </si>
  <si>
    <t>53-09-36-200-005.000-015</t>
  </si>
  <si>
    <t>53-08-28-401-010.000-008</t>
  </si>
  <si>
    <t>53-08-28-400-003.000-008</t>
  </si>
  <si>
    <t>53-08-04-310-132.000-009</t>
  </si>
  <si>
    <t>Venture Properties LLC</t>
  </si>
  <si>
    <t>Bedrock Inc</t>
  </si>
  <si>
    <t>Hamilton, Joseph A &amp; Amy Noelle</t>
  </si>
  <si>
    <t>Saidah, George M</t>
  </si>
  <si>
    <t>Watkins, Virginia Irene</t>
  </si>
  <si>
    <t>Gilbertson, June M.</t>
  </si>
  <si>
    <t>Seeber, John</t>
  </si>
  <si>
    <t>Sullivan, Tracy &amp; Jami</t>
  </si>
  <si>
    <t>Paxton, Martin L</t>
  </si>
  <si>
    <t>Myers, Dale</t>
  </si>
  <si>
    <t>Ham, Velma</t>
  </si>
  <si>
    <t>Harding, James Douglas &amp; Merijane D</t>
  </si>
  <si>
    <t>Fortner, Kipp J &amp; Lou Ann</t>
  </si>
  <si>
    <t>Joseph, Sina J</t>
  </si>
  <si>
    <t>May, Shirley I</t>
  </si>
  <si>
    <t>Laughlin, Mark David</t>
  </si>
  <si>
    <t>Jones, Jeffrey S</t>
  </si>
  <si>
    <t>Hanna, Rachel &amp; Doug</t>
  </si>
  <si>
    <t>Venture Properties Inc</t>
  </si>
  <si>
    <t>Olsen, Eleonore G</t>
  </si>
  <si>
    <t>Deckard, Alex C</t>
  </si>
  <si>
    <t>Kagemann, Matthew &amp; Giovanna</t>
  </si>
  <si>
    <t>Johnson, Stephen C</t>
  </si>
  <si>
    <t>Kagemann, Giovanna</t>
  </si>
  <si>
    <t>Patton, Teresa I</t>
  </si>
  <si>
    <t>Dorman, Terry &amp; Dorman, William &amp; Strahle, Kathy &amp; Dorman, Mark</t>
  </si>
  <si>
    <t>Taylor, Robert M &amp; Robin M</t>
  </si>
  <si>
    <t>Baumgartner, Paula</t>
  </si>
  <si>
    <t>Arthur, Bradley &amp; Ashley</t>
  </si>
  <si>
    <t>Adams, David R &amp; Pamela R</t>
  </si>
  <si>
    <t>Khachatrian, Vatche</t>
  </si>
  <si>
    <t>McBride, Darrin R</t>
  </si>
  <si>
    <t>Grubb, Donald E &amp; Waneta J Revocable Trust</t>
  </si>
  <si>
    <t>Porter, Rita</t>
  </si>
  <si>
    <t>Richland Township Trustee</t>
  </si>
  <si>
    <t>May, Mark &amp; Beth</t>
  </si>
  <si>
    <t>Gleyze, Jaden &amp; Gleyze, Cole</t>
  </si>
  <si>
    <t>Mohney Homes Inc.</t>
  </si>
  <si>
    <t>Marchant, Carrie D &amp; Donahue, David J</t>
  </si>
  <si>
    <t>Foster, Chris</t>
  </si>
  <si>
    <t>Kimble, Royce L &amp; Gena M</t>
  </si>
  <si>
    <t>Bell, Jason D &amp; Carrie A Brinson</t>
  </si>
  <si>
    <t>Zambanini, Linda Giovanna</t>
  </si>
  <si>
    <t>Maxwell, Linda Kay</t>
  </si>
  <si>
    <t>Donald E Grubb &amp; Waneta J Grubb Revocable Trust</t>
  </si>
  <si>
    <t>Laughlin, Mark</t>
  </si>
  <si>
    <t>Owings, Burtal V.</t>
  </si>
  <si>
    <t>Smith, Christopher</t>
  </si>
  <si>
    <t>Stephens, Brian Scott &amp; Stephanie D</t>
  </si>
  <si>
    <t>McGaha, Benjamin</t>
  </si>
  <si>
    <t>Taylor, Jack &amp; Rosella</t>
  </si>
  <si>
    <t>Knowlton, Jean B</t>
  </si>
  <si>
    <t>Jones, Roland C &amp; Spinelli, Felisa</t>
  </si>
  <si>
    <t>Jones, Jeff S</t>
  </si>
  <si>
    <t>Equity LLC</t>
  </si>
  <si>
    <t>Bloomington Development Corporation</t>
  </si>
  <si>
    <t>Todd, Gregory G</t>
  </si>
  <si>
    <t>Greit, Llc</t>
  </si>
  <si>
    <t>J Ford Properties LLC</t>
  </si>
  <si>
    <t>Rhoade, Gerald</t>
  </si>
  <si>
    <t>Venture, Properties Llc</t>
  </si>
  <si>
    <t>Law, Jason G &amp; Julie D'Argent</t>
  </si>
  <si>
    <t>Goodrich, Tami L &amp; Sean S</t>
  </si>
  <si>
    <t>Hedrick, Martha Ilene</t>
  </si>
  <si>
    <t>Us Assets Llc</t>
  </si>
  <si>
    <t>Moore, William</t>
  </si>
  <si>
    <t>Sooy, Matthew T &amp; Vicki S</t>
  </si>
  <si>
    <t>Caladbolg, Corp</t>
  </si>
  <si>
    <t>Caladbolg Corp</t>
  </si>
  <si>
    <t>Dutch LLC</t>
  </si>
  <si>
    <t>Snyder, John T &amp; Nancy M</t>
  </si>
  <si>
    <t>Lagle, Michael Don</t>
  </si>
  <si>
    <t>Greit LLC</t>
  </si>
  <si>
    <t>Daly, Frank J &amp; Ellen</t>
  </si>
  <si>
    <t>59, Fox</t>
  </si>
  <si>
    <t>McGarry, William J</t>
  </si>
  <si>
    <t>Weldon, Stephen M &amp; Weldon, Kevin M</t>
  </si>
  <si>
    <t>Barnes, Jerry D. &amp; Marcia B.</t>
  </si>
  <si>
    <t>Reeves, Andrea D</t>
  </si>
  <si>
    <t>Erickson, Dale Robert</t>
  </si>
  <si>
    <t>Friley, Lillian E.</t>
  </si>
  <si>
    <t>Conrad, Keely K</t>
  </si>
  <si>
    <t>Bomba, Elizabeth</t>
  </si>
  <si>
    <t>McNutt, Susan M</t>
  </si>
  <si>
    <t>Dunn, W R &amp; Snoddy, Robert E Partnership C/o Phil Hill</t>
  </si>
  <si>
    <t>Summers, Sam</t>
  </si>
  <si>
    <t>Rice, Joseph</t>
  </si>
  <si>
    <t>Tatum, Linda</t>
  </si>
  <si>
    <t>Seitz, Mary J &amp; James E</t>
  </si>
  <si>
    <t>Miller, Joshua</t>
  </si>
  <si>
    <t>Scrogham, Gleeda I</t>
  </si>
  <si>
    <t>Dodge, Dana L. &amp; Betty</t>
  </si>
  <si>
    <t>Keillor, John A</t>
  </si>
  <si>
    <t>Hutchison, Kathy</t>
  </si>
  <si>
    <t>Fleming, Elizabeth Jean</t>
  </si>
  <si>
    <t>Jenkins, Francis David</t>
  </si>
  <si>
    <t>Wingler, Randy L &amp; Rebecca L</t>
  </si>
  <si>
    <t>Ion Enterprises Inc</t>
  </si>
  <si>
    <t>Baugh, David K Revocable Trust</t>
  </si>
  <si>
    <t>Pointe Development Co</t>
  </si>
  <si>
    <t>Thompson, Danielle R</t>
  </si>
  <si>
    <t>Smith, Terrance L Revocable Trust</t>
  </si>
  <si>
    <t>Stokes, Susan K Lewis &amp; Thomas W</t>
  </si>
  <si>
    <t>Boyd, Rozelle</t>
  </si>
  <si>
    <t>Malone, Julie K</t>
  </si>
  <si>
    <t>Slater, William H &amp; Sunny K</t>
  </si>
  <si>
    <t>Morrison, Nicholas David &amp; Mia Nicole</t>
  </si>
  <si>
    <t>Barnes, Benjamin E &amp; Fuller, Charlotte K</t>
  </si>
  <si>
    <t>Steward, Penney</t>
  </si>
  <si>
    <t>Fishburn, Scott</t>
  </si>
  <si>
    <t>Lucas, Dwight &amp; Lucas , Earl &amp; Lucas , Dan</t>
  </si>
  <si>
    <t>Largo, Llp</t>
  </si>
  <si>
    <t>Deckard, Tamie / Edna Schopmeyer</t>
  </si>
  <si>
    <t>Martin, Samuel L &amp; Caroline L</t>
  </si>
  <si>
    <t>Chance, Phillip L &amp; Kay E</t>
  </si>
  <si>
    <t>Gusan, John</t>
  </si>
  <si>
    <t>Davis, Paul E &amp; Davis, Luke Aaron</t>
  </si>
  <si>
    <t>U S Assets LLC</t>
  </si>
  <si>
    <t>Rodgers, Simeon</t>
  </si>
  <si>
    <t>DTH REO Inc</t>
  </si>
  <si>
    <t>Goodman, James I &amp; Diana S</t>
  </si>
  <si>
    <t>TJR Group, LLC</t>
  </si>
  <si>
    <t>Futurity Real Estate Investments LLC</t>
  </si>
  <si>
    <t>Prough, Scott</t>
  </si>
  <si>
    <t>Jackson, Richard Max &amp; Betty Ruth</t>
  </si>
  <si>
    <t>Staggs, Donald Franklin</t>
  </si>
  <si>
    <t>Wolfe, Sylvia Fern</t>
  </si>
  <si>
    <t>Deckard, David L. &amp; Doris G.</t>
  </si>
  <si>
    <t>Huntzinger, Mark R.</t>
  </si>
  <si>
    <t>Daggy, Timothy L</t>
  </si>
  <si>
    <t>Callanan, Patrick J &amp; Sara Bloomer</t>
  </si>
  <si>
    <t>Deckard, David L</t>
  </si>
  <si>
    <t>Doolittle, Gardner</t>
  </si>
  <si>
    <t>Stephen, Linda L</t>
  </si>
  <si>
    <t>Landrum, James F &amp; Betty L</t>
  </si>
  <si>
    <t>Vencel, Jason &amp; Holli</t>
  </si>
  <si>
    <t>Slater, William H Jr &amp; Sunny K</t>
  </si>
  <si>
    <t>Eads, Wendy M &amp; Joshua S</t>
  </si>
  <si>
    <t>Patton, Norma J</t>
  </si>
  <si>
    <t>Patton, Norma</t>
  </si>
  <si>
    <t>Grubbs, William D &amp; Penny F</t>
  </si>
  <si>
    <t>Chambers, Brooke</t>
  </si>
  <si>
    <t>Morris, Ernest E &amp; Glenda K</t>
  </si>
  <si>
    <t>McClaren, Jason R</t>
  </si>
  <si>
    <t>Dodge, Dana</t>
  </si>
  <si>
    <t>U.S. Bank Trust, N.A. as Trustee for LSF9 Masters Participation Trust</t>
  </si>
  <si>
    <t>Dodge, Dana L &amp; Betty M</t>
  </si>
  <si>
    <t>McGlothlin, Stephen B &amp; Marcella G</t>
  </si>
  <si>
    <t>Eller, Laura L</t>
  </si>
  <si>
    <t>Kincaid, Linda Carroll</t>
  </si>
  <si>
    <t>Bolser, Anthony L</t>
  </si>
  <si>
    <t>Kleinschmidt, Elvera</t>
  </si>
  <si>
    <t>8553 N Mt Tabor Rd_x000D_, Ellettsville IN  47429</t>
  </si>
  <si>
    <t>PO Box 91, Clear Creek, IN 47426</t>
  </si>
  <si>
    <t>001-01510-03 PT SW SW 15-10-2W 2.50A            PLAT 32</t>
  </si>
  <si>
    <t>001-01630-03 PT E1/2 SW 34-10-2W 5.00A            PLAT 49</t>
  </si>
  <si>
    <t>001-03760-00 PT SE SW 22-10-2W 3.00A              PLAT 15</t>
  </si>
  <si>
    <t>001-06090-00 PT E1/2 SE 32-10-2W 40.00A           PLAT 14</t>
  </si>
  <si>
    <t>001-06440-00 PT NE SW 8-10-2W 1.50A &amp; 5.5A              PLAT 38&amp;33</t>
  </si>
  <si>
    <t>001-06440-01 PT NE SW 08-10-2W 1.00A              PLAT 39</t>
  </si>
  <si>
    <t>001-06445-00 PT NW SW 8-10-2W 6.00A               PLAT 17</t>
  </si>
  <si>
    <t>001-06455-00 PT NE SW 8-10-2W .75A                PLAT 34</t>
  </si>
  <si>
    <t>002-00590-00 HOADLEYS LOT 17</t>
  </si>
  <si>
    <t>002-00940-00 PT SE SE 17-10-2W .36A             PLAT 56</t>
  </si>
  <si>
    <t>002-01200-00 PT NE SE 17-10-2W .25A</t>
  </si>
  <si>
    <t>003-02920-00 PT NW NE 30-9-1E .50A</t>
  </si>
  <si>
    <t>003-04470-02 PT W1/2 34-10-1E 6.00A               PLAT 148</t>
  </si>
  <si>
    <t>003-11230-00 DANNY SMITH 3RD LOT 112</t>
  </si>
  <si>
    <t>003-11370-00 PT SW 8-9-1E 2.50A                   PLAT 31</t>
  </si>
  <si>
    <t>003-12470-00 MIDWAY VIEW LOTS 5,6,7</t>
  </si>
  <si>
    <t>003-14070-00 UNIONVILLE PT LOT 43                 PLAT 43A</t>
  </si>
  <si>
    <t>003-14340-00 PT SE NW 21-9-1E 1.00A               PLAT 39</t>
  </si>
  <si>
    <t>003-15800-02 PT NW 17-9-1E 8.60A                  PLAT 40</t>
  </si>
  <si>
    <t>003-16810-00 PT SW SW 35-10-1E .57A               PLAT 33</t>
  </si>
  <si>
    <t>012-00760-00 PT NE SE 13-9-1W .50A &amp; A 20' STRIP  PLAT 39</t>
  </si>
  <si>
    <t>012-03420-00 PT SE 18-9-1W .86A</t>
  </si>
  <si>
    <t>012-05700-00 PT SE NE 19-9-1W 1.71 A                PLAT 98</t>
  </si>
  <si>
    <t>012-05810-00 MAPLE GROVE BABY FARMS PT (E 176') LOT 23 (23 D)</t>
  </si>
  <si>
    <t>012-05930-00 PT NE NE 23-9-1W 34.00A              PLAT 11</t>
  </si>
  <si>
    <t>012-06490-00 MAPLE GROVE BABY FARMS PT LOT 31 (31 G)</t>
  </si>
  <si>
    <t>012-06780-00 PT SE SE 36-9-1W 2.00A               PLAT 25</t>
  </si>
  <si>
    <t>012-08400-00 MAPLE GROVE BABY FARMS PT LOT 7 (7B)</t>
  </si>
  <si>
    <t>012-19020-02 Southridge at the Farm Lot 2</t>
  </si>
  <si>
    <t>012-19020-03 Southridge at the Farm Lot 3</t>
  </si>
  <si>
    <t>012-22400-00 PT NE SE 11-9-1W 1.50A               PLAT 20</t>
  </si>
  <si>
    <t>012-23220-00 MAPLE GROVE BABY FARMS PT LOT 30  (30 C)</t>
  </si>
  <si>
    <t>012-26200-00 PT NE SW 14-9-1W 3.97A               PLAT 16</t>
  </si>
  <si>
    <t>012-26490-05 Mobley/Walker/Hamblen Tract 1</t>
  </si>
  <si>
    <t>013-04320-01 HABITAT LOT 60C .194A</t>
  </si>
  <si>
    <t>013-05450-00 HIGHLAND HOMES BLK U LOT 26 &amp; LOT 27</t>
  </si>
  <si>
    <t>013-07800-00 FULLER &amp; WALDRONS LOT 10</t>
  </si>
  <si>
    <t>013-09970-00 FRITZ TERRACE 4TH LOT 297</t>
  </si>
  <si>
    <t>013-13950-00 BOLLMAN PT LOT 12</t>
  </si>
  <si>
    <t>013-14640-00 HIGHLAND HOMES BLK N LOTS 27 &amp; 28</t>
  </si>
  <si>
    <t>013-18530-01 PT E1/2 NW 27-9-1W 2.16A             PLAT 66</t>
  </si>
  <si>
    <t>013-18880-00 ORIG PLAT PT (N 60') 105             PLAT 105A</t>
  </si>
  <si>
    <t>013-19190-00 FULLER &amp; WALDRON LOT 33</t>
  </si>
  <si>
    <t>013-20220-24 Forest Homes Part Lots 24 &amp; 25</t>
  </si>
  <si>
    <t>013-23870-00 PT SE NE 32-9-1W .14A Plat 779</t>
  </si>
  <si>
    <t>013-26340-00 HOTEL CAPITAL PARTNERS LOT 1         1.63A</t>
  </si>
  <si>
    <t>013-28140-00 ORIGINAL PLAT PT LOT 141</t>
  </si>
  <si>
    <t>013-28270-10 PT SE SE 29-9-1W .50A</t>
  </si>
  <si>
    <t>013-35860-00 PT E1/2 SE 35-9-1W 3.88A             PLAT 70</t>
  </si>
  <si>
    <t>013-36130-00 FRITZ TERRACE 2ND LOT 122</t>
  </si>
  <si>
    <t>013-36650-00 BROOKDALE LOT 1</t>
  </si>
  <si>
    <t>013-38710-00 WATERMANS PT LOT 103</t>
  </si>
  <si>
    <t>013-42280-00 J N ALEXANDER PT E1/2 LOT 18</t>
  </si>
  <si>
    <t>013-43950-00 WATERMANS S1/2 LOT 69                PLAT 69B</t>
  </si>
  <si>
    <t>013-45210-00 VERNON LOTS 11 &amp; 12</t>
  </si>
  <si>
    <t>013-45230-00 VERNON LOTS 13 &amp; 14</t>
  </si>
  <si>
    <t>013-45250-00 VERNON LOTS 15 &amp; 16</t>
  </si>
  <si>
    <t>004-00540-00 PT W1/2 NE 3-7-1W 2.00A</t>
  </si>
  <si>
    <t>004-00610-00 GRIMES 3RD LOT 26</t>
  </si>
  <si>
    <t>004-01330-00 PT S1/2 14-7-1W 14.12A               PLAT 74</t>
  </si>
  <si>
    <t>004-02950-00 PT S1/2 SE 16-7-1W 1.00A</t>
  </si>
  <si>
    <t>004-02980-03 WOODRIDGE PHASE II BLDG 6            UNIT AL-50</t>
  </si>
  <si>
    <t>004-02980-09 WOODRIDGE PH 2 BLDG 6 UNIT AL-56</t>
  </si>
  <si>
    <t>004-02995-61 WATERS EDGE PH 5 BLDG O-2 UNIT 1</t>
  </si>
  <si>
    <t>004-02995-69 WATERS EDGE 2 AST SEC 1 UNIT W129</t>
  </si>
  <si>
    <t>004-03070-13 Foggy Morning Glen Lot 13</t>
  </si>
  <si>
    <t>004-03540-00 PT NE SW 2-7-1W 3.46A                PLAT 21</t>
  </si>
  <si>
    <t>004-07160-00 PT NW NE 1-7-1W .80A</t>
  </si>
  <si>
    <t>004-08940-00 PT SW SW 35-7-1W 6.18A               PLAT 19</t>
  </si>
  <si>
    <t>004-10930-00 PT NE SW 1-7-1W .25A</t>
  </si>
  <si>
    <t>004-12220-00 PT NE SW 17-7-1W .05A                PLAT 181</t>
  </si>
  <si>
    <t>004-13430-02 PT NE NE 11-7-1W .42A                PLAT 115</t>
  </si>
  <si>
    <t>004-15070-00 PT N1/2 NE 11-7-1W 1.45A (115 &amp; 65)</t>
  </si>
  <si>
    <t>004-19650-00 EASTBAY CONDOMINIUMS PHASE II BLDG 3 UNIT 24</t>
  </si>
  <si>
    <t>005-01810-00 PT NW NW 20-7-2W .18A                PLAT 1</t>
  </si>
  <si>
    <t>005-01980-00 PT W1/2 NW NW 3-7-2W .52A</t>
  </si>
  <si>
    <t>005-05020-00 PT SW NE 3-7-2W 10.00A               PLAT 8</t>
  </si>
  <si>
    <t>014-04860-00 PT E1/2 SE 12-8-1W .51A</t>
  </si>
  <si>
    <t>014-07856-32 EAGLEVIEW SEC 1 LOT 32</t>
  </si>
  <si>
    <t>014-09810-00 PT NE SW 21-8-1W 1.39A</t>
  </si>
  <si>
    <t>014-11880-00 PT SE NW 7-8-1W .66A</t>
  </si>
  <si>
    <t>014-14060-00 RED BUD HEIGHTS 2ND LOT 46</t>
  </si>
  <si>
    <t>014-14980-59 CLEAR CREEK EST SEC 4 LOT 59</t>
  </si>
  <si>
    <t>014-17410-41 BRENTWOOD SEC 1 LOT 3</t>
  </si>
  <si>
    <t>014-18900-02 Bridlewood Ph 1 Open Space</t>
  </si>
  <si>
    <t>014-21190-00 PT NE NE 29-8-1W .15A                PLAT 24</t>
  </si>
  <si>
    <t>014-21840-00 PT E1/2 NW 21-8-1W 1.00A</t>
  </si>
  <si>
    <t>014-22150-02 PT NE SE 28-8-1W 1.00A               PLAT 115</t>
  </si>
  <si>
    <t>014-22420-00 SANDERS BLK 35</t>
  </si>
  <si>
    <t>014-26840-00 COUNTRY CLUB MANORS 3RD LOT 102</t>
  </si>
  <si>
    <t>014-29820-00 PT SW NE 21-8-1W .58A                PLAT 165</t>
  </si>
  <si>
    <t>014-30350-00 PT NW SE 29-8-1W 1.52A               PLAT 116</t>
  </si>
  <si>
    <t>014-32420-00 SANDERS BLK 24 LOT 3 &amp; PT LOT 2      (S 28')</t>
  </si>
  <si>
    <t>015-01295-00 Broadview 2nd Lots 77 &amp; 78</t>
  </si>
  <si>
    <t>015-01650-00 HUNTINGTON PARK PT LOT 89</t>
  </si>
  <si>
    <t>015-01820-34 Gentry Estates Ph I L-34</t>
  </si>
  <si>
    <t>015-01935-01 Allen Valley Lot 1</t>
  </si>
  <si>
    <t>015-02660-10 PT N1/2 NW 7-8-1W 2.094 A  Plat 2</t>
  </si>
  <si>
    <t>015-05000-01 SPICEWOOD II SECTION 2 .06A</t>
  </si>
  <si>
    <t>015-12250-00 Seminary Pt Lots 20 &amp; 21</t>
  </si>
  <si>
    <t>015-12780-00 M M Campbell Lot 45</t>
  </si>
  <si>
    <t>015-14840-19 Southern Pines Lot 19</t>
  </si>
  <si>
    <t>015-15700-00 Pt Nw Ne 3-8-1w .58a</t>
  </si>
  <si>
    <t>015-18485-00 Embich Lot 8</t>
  </si>
  <si>
    <t>015-22040-49 WALNUT SPRINGS PH I LOT B</t>
  </si>
  <si>
    <t>015-22045-00 WALNUT SPRINGS PH 2 LOT C</t>
  </si>
  <si>
    <t>015-23310-00 HOOSIER ACRES 5TH PT LOT 100</t>
  </si>
  <si>
    <t>015-24520-00 DRISCOLL LOT 60</t>
  </si>
  <si>
    <t>015-26875-00 BROADVIEW PARK LOT 89</t>
  </si>
  <si>
    <t>015-27465-00 Broadview Park 2nd Lot 34</t>
  </si>
  <si>
    <t>015-27650-10 PINESTONE LOT 10</t>
  </si>
  <si>
    <t>015-29110-17 West Pointe Ph I Lot 17</t>
  </si>
  <si>
    <t>015-29111-49 West Pointe 3 Ph 2 Lot 49</t>
  </si>
  <si>
    <t>015-29111-50 West Pointe 3 Ph 2 Lot 50</t>
  </si>
  <si>
    <t>015-29111-53 West Pointe 3 Ph 2 Lot 53</t>
  </si>
  <si>
    <t>015-29111-57 West Pointe 3 Ph 2 Lot 57</t>
  </si>
  <si>
    <t>015-29111-59 West Pointe 3 Ph 2 Lot 59</t>
  </si>
  <si>
    <t>015-29111-60 West Pointe 3 Ph 2 Lot 60</t>
  </si>
  <si>
    <t>015-29111-69 WEST POINTE 3 PH 2 LOT 69</t>
  </si>
  <si>
    <t>015-29111-70 WEST POINTE 3 PH 2 LOT 70</t>
  </si>
  <si>
    <t>015-29111-72 WEST POINTE 3 PH 2 LOT 72</t>
  </si>
  <si>
    <t>015-29111-76 West Pointe 3 Ph 2 Lot 76</t>
  </si>
  <si>
    <t>015-29111-77 West Point 3 Ph 2 Lot 77</t>
  </si>
  <si>
    <t>015-29111-78 Westpoint Ph3 Sec3 Lot 78</t>
  </si>
  <si>
    <t>015-29111-79 Westpoint Ph3 Sec3 Lot 79</t>
  </si>
  <si>
    <t>015-29111-80 Westpointe Ph3 Sec3 Lot 80</t>
  </si>
  <si>
    <t>015-32770-20 PT NW SE 16-8-1W 6.54 A PLAT 22</t>
  </si>
  <si>
    <t>015-32771-01 Ivy Chase Ph 1 Lot 1</t>
  </si>
  <si>
    <t>015-32771-02 Ivy Chase Ph 1 Lot 2</t>
  </si>
  <si>
    <t>015-32771-03 Ivy Chase Ph 1 Lot 3</t>
  </si>
  <si>
    <t>015-32771-04 Ivy Chase Ph 1 Lot 4</t>
  </si>
  <si>
    <t>015-32771-05 Ivy Chase Ph1 Lot 5</t>
  </si>
  <si>
    <t>015-32771-37 Ivy Chase Ph 1  Lot 37</t>
  </si>
  <si>
    <t>015-32771-38 Ivy Chase Phase 1 Lot 38</t>
  </si>
  <si>
    <t>015-32771-39 Ivy Chase Phase 1 Lot 39</t>
  </si>
  <si>
    <t>015-32771-40 Ivy Chase Phase 1 Lot 40</t>
  </si>
  <si>
    <t>015-32771-41 Ivy Chase Phase 1 Lot 41</t>
  </si>
  <si>
    <t>015-32771-42 Ivy Chase Phase 1 Lot 42</t>
  </si>
  <si>
    <t>015-32771-43 Ivy Chase  Ph1  Lot 43</t>
  </si>
  <si>
    <t>015-33910-20 PT NW SE 16-8-1W 3.65 A  PLAT 21</t>
  </si>
  <si>
    <t>015-36495-00 Embich Lot 9</t>
  </si>
  <si>
    <t>015-37170-40 Woolery Mill Townhomes 2nd Unit 40</t>
  </si>
  <si>
    <t>015-41110-00 BARCLAY GARDENS PT (E 391') LOT 118</t>
  </si>
  <si>
    <t>015-41320-00 Prospect Park 3rd Lot 14</t>
  </si>
  <si>
    <t>015-45650-02 PT S1/2 SW 6-8-1W 1.506 A Plat 53</t>
  </si>
  <si>
    <t>015-47230-00 Driscoll Pt (e 79') Lot 6</t>
  </si>
  <si>
    <t>015-47260-00 DRISCOLL PT LOT 7</t>
  </si>
  <si>
    <t>015-54940-10 Building On Leased Land</t>
  </si>
  <si>
    <t>015-55060-00 Dodds Pt Lt 14 &amp; 15</t>
  </si>
  <si>
    <t>015-58400-00 Rogers Park Pt Lots 25 &amp; 26</t>
  </si>
  <si>
    <t>015-59470-00 Hunters Park Lot 45</t>
  </si>
  <si>
    <t>015-70005-05 Walnut Creek Ph I Lot 05</t>
  </si>
  <si>
    <t>015-70005-13 Walnut Creek Ph2 Lot 13</t>
  </si>
  <si>
    <t>015-70005-29 Walnut Creek Ph 1 Lot 29</t>
  </si>
  <si>
    <t>015-70005-33 Walnut Creek Ph 2 Lot 33</t>
  </si>
  <si>
    <t>015-70005-39 Walnut Creek Ph 2 Lot 39</t>
  </si>
  <si>
    <t>015-70005-40 Walnut Creek Ph 2 Lot 40</t>
  </si>
  <si>
    <t>015-70005-41 Walnut Creek Ph 2 Lot 41</t>
  </si>
  <si>
    <t>015-70005-46 Walnut Creek Ph 2 Lot 46</t>
  </si>
  <si>
    <t>015-70005-49 Walnut Creek Ph 2 Lot 49</t>
  </si>
  <si>
    <t>015-70005-50 Walnut Creek Ph 2 Lot 50</t>
  </si>
  <si>
    <t>015-70005-56 Walnut Creek Ph 1 Lot 56</t>
  </si>
  <si>
    <t>006-02155-00 PT NE NW 19-7-1E 2.50A</t>
  </si>
  <si>
    <t>006-02700-00 PT NE SE 21-7-1E 1.92A               PLAT 58</t>
  </si>
  <si>
    <t>007-10510-00 PT SW 11-9-2W 1.00A                  PLAT 72</t>
  </si>
  <si>
    <t>007-12600-37 HOOSIER ALOHA SOUTH PH 1 LOT 59</t>
  </si>
  <si>
    <t>007-13434-00 RIVER BEND COMMON AREA</t>
  </si>
  <si>
    <t>007-13970-03 WESTPARK TWO LOT 3</t>
  </si>
  <si>
    <t>007-14680-00 PT SW NW 36-9-2W 3.51A  PLAT 99</t>
  </si>
  <si>
    <t>007-14960-01 PT NE SW 35-9-2W 5.00A               PLAT 111</t>
  </si>
  <si>
    <t>007-16340-00 PT NE NE 36-9-2W .37A                PLAT 156</t>
  </si>
  <si>
    <t>007-16600-01 HALLETT TRACT 2  (2.32A)</t>
  </si>
  <si>
    <t>007-16600-02 HALLETT TRACT 3  (2.32A)</t>
  </si>
  <si>
    <t>007-23860-00 SUGAR ACRES LOT 23</t>
  </si>
  <si>
    <t>007-24400-00 PT SW NW 26-9-2W 1.00A               PLAT 26</t>
  </si>
  <si>
    <t>007-26550-71 HOOSIER ALOHA SOUTH PH I SEC 2 LOT 71</t>
  </si>
  <si>
    <t>007-27400-00 PT SW 11-9-2W 1.00A        PLAT 53</t>
  </si>
  <si>
    <t>007-31550-00 PT SW NW 36-9-2W 1.05A               PLAT 96</t>
  </si>
  <si>
    <t>009-00480-00 KELLI HEIGHTS 1ST LOT 12</t>
  </si>
  <si>
    <t>009-00640-00 GREENBRIER 1ST LOT 6</t>
  </si>
  <si>
    <t>009-02190-00 PT SW SW 3-9-2W .18A</t>
  </si>
  <si>
    <t>009-02190-01 PT SW SW 3-9-2W .68A                 PLAT 110</t>
  </si>
  <si>
    <t>009-03390-00 KELLI HEIGHTS 1ST LOT 35</t>
  </si>
  <si>
    <t>009-04010-00 PT NE 10-9-2W .34A                   PLAT 198</t>
  </si>
  <si>
    <t>009-05690-00 SHARPS 2ND LOT 135</t>
  </si>
  <si>
    <t>009-11310-00 PT SW SW 3-9-2W .58A                 PLAT 104</t>
  </si>
  <si>
    <t>009-11440-00 HALCYON HEIGHTS LOTS 25 &amp; 24</t>
  </si>
  <si>
    <t>009-23265-33 GREENBRIER MEADOWS 1ST SEC 1 LOT 33</t>
  </si>
  <si>
    <t>010-03060-00 PT NE NW 4-8-1E 1.00A     PLAT 4</t>
  </si>
  <si>
    <t>010-05950-00 PT SE SE 3-8-1E 1.22A                PLAT 37</t>
  </si>
  <si>
    <t>016-01710-00 PT NW SE 21-8-2W .35A (LOT 6)        PLAT 69</t>
  </si>
  <si>
    <t>016-02170-00 CURRY COURT LOT 13</t>
  </si>
  <si>
    <t>016-02415-02 TURPIN LOT 2</t>
  </si>
  <si>
    <t>016-04220-00 PT NE NW 13-8-2W 1.00A  &amp; 1.00A &amp; 2.98A PLAT 15</t>
  </si>
  <si>
    <t>016-08470-01 PT W1/2 NE 11-8-2W 13.58A</t>
  </si>
  <si>
    <t>016-11100-00 PT W1/2 NW 26-8-2W 1.00A</t>
  </si>
  <si>
    <t>016-11720-00 PT NE SE 24-8-2W .12A     PLAT 41</t>
  </si>
  <si>
    <t>016-14290-02 BENNINGHOFF LOT 2                    2.50A</t>
  </si>
  <si>
    <t>016-15590-00 PT S1/2 SE 28-8-2W .86A              PLAT 92</t>
  </si>
  <si>
    <t>016-15930-00 VAN BUREN PARK 3RD LOT 185</t>
  </si>
  <si>
    <t>016-16200-00 PT E1/2 NW 3-8-2W 9.08A              PLAT 3</t>
  </si>
  <si>
    <t>016-19390-00 Van Buren Park 6th Part Lot 300</t>
  </si>
  <si>
    <t>016-19570-00 VAN BUREN PARK 6TH LOT 276</t>
  </si>
  <si>
    <t>016-20810-00 WESTMONT ESTATES 2ND LOT 26</t>
  </si>
  <si>
    <t>016-21810-00 VAN BUREN PARK 8TH LOT 261</t>
  </si>
  <si>
    <t>016-22340-01 PT SE SE 28-8-2W .07A     PLAT 104</t>
  </si>
  <si>
    <t>016-22560-01 PT SE SW 13-8-2W .16A                PLAT 139</t>
  </si>
  <si>
    <t>016-22570-01 PT NE NW 24-8-2W .30A                PLAT 53</t>
  </si>
  <si>
    <t>016-24015-00 PT E1/2 NE 35-8-2W 12.60A            PLAT 5</t>
  </si>
  <si>
    <t>016-24190-00 HIGHLAND VILLAGE 6TH LOT 239</t>
  </si>
  <si>
    <t>016-27040-04 KOLE LOT 4</t>
  </si>
  <si>
    <t>016-27440-00 PT NE SW 14-8-2W .84A                PLAT #162</t>
  </si>
  <si>
    <t>016-29130-00 LEONARD SPRINGS 2ND PT LOT 13&amp;14</t>
  </si>
  <si>
    <t>016-30370-00 PT NW NW 16-8-2W 2.00A       PLAT 58</t>
  </si>
  <si>
    <t>017-00190-00 HIGHLAND VILLAGE 10TH LOT 410</t>
  </si>
  <si>
    <t>017-00440-00 HIGHLAND VILLAGE 11TH LOT 440</t>
  </si>
  <si>
    <t>011-05580-00 PT E1/2 NE 14-10-1W 4.94A            PLAT 11</t>
  </si>
  <si>
    <t>011-08590-09 PT SW NE 28-10-1W 2.15A              PLAT 83</t>
  </si>
  <si>
    <t>015-57410-00 DRISCOLL LOT 46</t>
  </si>
  <si>
    <t>014-22150-03 FALL CREEK ESTATES LOT 1</t>
  </si>
  <si>
    <t>014-22150-04 PT NE SE 28-8-1W 5.00A           PLAT 122</t>
  </si>
  <si>
    <t>016-4010-00 PT NW NW 36-8-2W  28.00A                          PLAT 1</t>
  </si>
  <si>
    <t xml:space="preserve">003-13310-00 PT SE NW 21-9-1E .75A                PLAT 34 </t>
  </si>
  <si>
    <t>003-11240-00 DANNY SMITH 3RD S1/2  LOT 113 (.38A)</t>
  </si>
  <si>
    <t>012-14550-00 PT SW SE 18-9-1W 2.12 A (UNRECORDED UPPER FLANDERS LOT 41)</t>
  </si>
  <si>
    <t xml:space="preserve">012-27950-00 PT W1/2 SE 11-9-1W 5.00A      PLAT 17 </t>
  </si>
  <si>
    <t>004-02975-17 HARBOUR POINTE PH 1 SEC 2 GARAGE IG-2</t>
  </si>
  <si>
    <t>004-02975-40 HARBOUR POINTE PHASE I SECTION III GARAGE JG-1</t>
  </si>
  <si>
    <t>004-07750-00 PT S1/2 NW 29-7-1W (W TRACT)  1.02 A  PLAT 136</t>
  </si>
  <si>
    <t>004-08940-03 PT SW SW 35-7-1W 5.525A</t>
  </si>
  <si>
    <t>004-17510-00 HARRODSBURG W1/2 LOTS 38 &amp; 39_x000D_</t>
  </si>
  <si>
    <t>004-15510-00 GRIMES LOTS 19 &amp; 20                       _x000D_</t>
  </si>
  <si>
    <t xml:space="preserve">005-04910-02 PT NE NW 28-7-2W 4.92A   PLAT 2 </t>
  </si>
  <si>
    <t>014-03560-00 PT NW SW 27-8-1W .21A (ROADWAY)</t>
  </si>
  <si>
    <t>014-24030-80 SHADY ACRES LOT 80  (BLDG ON LEASED LAND)</t>
  </si>
  <si>
    <t>014-24030-62 SHADY ACRES LOT 62  (BLDG ON LEASED LAND)</t>
  </si>
  <si>
    <t>014-24030-26 SHADY ACRES LOT 26  (BLDG ON LEASED LAND)</t>
  </si>
  <si>
    <t>015-02295-00 BROADVIEW PARK 1ST LOT 129</t>
  </si>
  <si>
    <t xml:space="preserve">015-04426-36 OAKLAWN PARK PH 5 BLDG 23 UNIT 4  </t>
  </si>
  <si>
    <t xml:space="preserve">015-11375-00 PT S1/2 NE 8-8-1W 1.00A </t>
  </si>
  <si>
    <t xml:space="preserve">015-23905-00 BROADVIEW 2ND LOT 102 </t>
  </si>
  <si>
    <t xml:space="preserve">015-28622-30 SAINT JAMES WOODS LOT 30 </t>
  </si>
  <si>
    <t xml:space="preserve">015-31515-00 GREEN HILL LOT 26  </t>
  </si>
  <si>
    <t>015-30696-18 BROOKSTONE TRACT A           _x000D_</t>
  </si>
  <si>
    <t>007-22720-00 FOREST PARK HEIGHTS 3RD LOT 45A(See 007-22720-99 for part lot in24-09-02w)</t>
  </si>
  <si>
    <t>016-27795-00 AIRPORT HANGAR ON LEASED LAND ( see board of commish land 016-35300-00)</t>
  </si>
  <si>
    <t>7089 N Mt Tabor Rd_x000D_, Ellettsville IN  47429-9502</t>
  </si>
  <si>
    <t>1409 Roper Mt Rd Apt 250_x000D_, Greenville SC  29615</t>
  </si>
  <si>
    <t>7320 S Russet Dr_x000D_, Sioux Falls SD  57108-1520</t>
  </si>
  <si>
    <t>9085 N Texas Ridge Rd_x000D_, Gosport IN  47433</t>
  </si>
  <si>
    <t>9085 N Texas Ridge Rd_x000D_, Gosport IN  47433-9547</t>
  </si>
  <si>
    <t>739 S Grant St_x000D_, Martinsville IN  46151-2336</t>
  </si>
  <si>
    <t>PO Box 144_x000D_, Stinesville IN  47464</t>
  </si>
  <si>
    <t>301 W Lincoln Ave_x000D_, Mount Vernon IN  47620-1251</t>
  </si>
  <si>
    <t>2470 N Mount Gilead Rd_x000D_, Bloomington IN  47408-9207</t>
  </si>
  <si>
    <t>8064 E Southshore Dr_x000D_, Unionville IN  47468-9726</t>
  </si>
  <si>
    <t>4400 N Benton Ct_x000D_, Bloomington IN  47408-9501</t>
  </si>
  <si>
    <t>7150 East State Road 45_x000D_, Bloomington IN  47408</t>
  </si>
  <si>
    <t>5180 N Little Horse Rd_x000D_, Bloomington IN  47404</t>
  </si>
  <si>
    <t>6200 S Highway 37_x000D_, Bloomington IN  47401</t>
  </si>
  <si>
    <t>Caliber Home Loans_x000D_, 13801 Wireless Way_x000D_, Oklahoma City OK  73134</t>
  </si>
  <si>
    <t>6240 S State Road 37_x000D_, Bloomington IN  47401</t>
  </si>
  <si>
    <t>3927 Wildwood Dr_x000D_, Indianapolis IN  46239-1336</t>
  </si>
  <si>
    <t>8915 E Sail Away Ln_x000D_, Unionville IN  47468-9401</t>
  </si>
  <si>
    <t>315 W Gordon Pike Trlr 108_x000D_, Bloomington, IN  47403-4572</t>
  </si>
  <si>
    <t>4340 N Stuart Rd_x000D_, Bloomington IN  47404-9559</t>
  </si>
  <si>
    <t>3734 W Arlington Rd_x000D_, Bloomington IN  47404-1345</t>
  </si>
  <si>
    <t>421 N Kimble Dr_x000D_, Bloomington IN  47404-2824</t>
  </si>
  <si>
    <t>315 W Gordon Pike Trlr 108_x000D_, Bloomington IN  47403-4572</t>
  </si>
  <si>
    <t>2350 W Evergreen Dr_x000D_, Bloomington IN  47404-2804</t>
  </si>
  <si>
    <t>4855 E State Road 46_x000D_, Bloomington IN  47401-9231</t>
  </si>
  <si>
    <t>3929 W Roll Ave_x000D_, Bloomington IN  47403-3181</t>
  </si>
  <si>
    <t>4345 N Stuart Rd_x000D_, Bloomington IN  47404-9559</t>
  </si>
  <si>
    <t>6925 N State Road 37_x000D_, Bloomington IN  47404-9692</t>
  </si>
  <si>
    <t>2404 W Evergreen Dr_x000D_, Bloomington IN  47404-2828</t>
  </si>
  <si>
    <t>4420 N Wesley Ln_x000D_, Bloomington IN  47408-9005</t>
  </si>
  <si>
    <t>3535 E Old Myers Rd_x000D_, Bloomington IN  47408</t>
  </si>
  <si>
    <t>3555 E Old Meyers Rd_x000D_, Bloomington IN  47408</t>
  </si>
  <si>
    <t>1417 W Habitat St_x000D_, Bloomington IN  47404-2817</t>
  </si>
  <si>
    <t>PO Box 91_x000D_, Clear Creek IN  47426-0091</t>
  </si>
  <si>
    <t>823 W 7th St_x000D_, Bloomington IN  47404-3645</t>
  </si>
  <si>
    <t>4677 W Harvest Ln_x000D_, Bloomington IN  47404-9140</t>
  </si>
  <si>
    <t>PO Box 1601_x000D_, Bloomington IN  47402</t>
  </si>
  <si>
    <t>1002 W 6th St_x000D_, Bloomington IN  47404-3638</t>
  </si>
  <si>
    <t>PO Box 5396_x000D_, Austin TX  78763</t>
  </si>
  <si>
    <t>708 W 10th St_x000D_, Bloomington IN  47404-3618</t>
  </si>
  <si>
    <t>PO Box 1601_x000D_, Bloomington IN  47402-1601</t>
  </si>
  <si>
    <t>Jon Thomas_x000D_, 6795 N Patterson Rd_x000D_, Solsberry IN  47459-7260</t>
  </si>
  <si>
    <t>3929 W Roll Ave, Bloomington, IN 47403-3181</t>
  </si>
  <si>
    <t>PO Box 5396, Austin, TX 78763</t>
  </si>
  <si>
    <t>405 N Hopewell St, Bloomington, IN 47404</t>
  </si>
  <si>
    <t>1100 W 10th St_x000D_, Bloomington IN  47404-3208</t>
  </si>
  <si>
    <t>301 N Hopewell St_x000D_, Bloomington IN  47404-2852</t>
  </si>
  <si>
    <t>PO Box 2400_x000D_, Bloomington IN  47402-2400</t>
  </si>
  <si>
    <t>205 N Kimble Dr_x000D_, Bloomington IN  47404-2820</t>
  </si>
  <si>
    <t>2250 E Pointe Rd_x000D_, Bloomington IN  47401-9041</t>
  </si>
  <si>
    <t>1015 Atlantic Blvd Ste 333_x000D_, Atlantic Beach FL  32233</t>
  </si>
  <si>
    <t>1326 Saint Andrews Dr_x000D_, Schererville IN  46375-2914</t>
  </si>
  <si>
    <t>9304 S Lakeridge Dr_x000D_, Bloomington IN  47401</t>
  </si>
  <si>
    <t>4236 E Cambridge Dr_x000D_, Bloomington IN  47408-3107</t>
  </si>
  <si>
    <t>2527 E 35th St_x000D_, Indianapolis IN  46218-1142</t>
  </si>
  <si>
    <t>PO Box 129_x000D_, Smithville IN  47458-0129</t>
  </si>
  <si>
    <t>1879 E Smithville Rd_x000D_, Bloomington IN  47401-9363</t>
  </si>
  <si>
    <t>3555 E Ramp Creek Rd_x000D_, Bloomington IN  47401-9545</t>
  </si>
  <si>
    <t>4337 E Sundance Ln_x000D_, Bloomington IN  47401-8583</t>
  </si>
  <si>
    <t>5665 W St Rd Lot 40_x000D_, Bloomington IN  47404</t>
  </si>
  <si>
    <t>2320 W Vernal Pike_x000D_, Bloomington IN  47404-2979</t>
  </si>
  <si>
    <t>Rr 2 Box 449 Rd_x000D_, Springville IN  47462</t>
  </si>
  <si>
    <t>53 Public Sq_x000D_, Salem IN  47167-2056</t>
  </si>
  <si>
    <t>668 S College Ave_x000D_, Bloomington IN  47403-2527</t>
  </si>
  <si>
    <t>c/o Shannon M &amp; Tonia R Rehmel_x000D_, 7100 S Mccormick_x000D_, Smithville IN  47458</t>
  </si>
  <si>
    <t>893 W 4th St_x000D_, Harrodsburg IN  47434</t>
  </si>
  <si>
    <t>9051 N Texas Ridge Rd_x000D_, Gosport IN  47433-9547</t>
  </si>
  <si>
    <t>7432 W Mustang Dr_x000D_, Ellettsville IN  47429</t>
  </si>
  <si>
    <t>8842 S Lee Phillips Rd_x000D_, Bloomington IN  47403</t>
  </si>
  <si>
    <t>6625 W Duvall Rd_x000D_, Bloomington IN  47403-8993</t>
  </si>
  <si>
    <t>1668 E Moffett Ln_x000D_, Bloomington IN  47401-9554</t>
  </si>
  <si>
    <t>1837 S Knightridge Rd_x000D_, Bloomington IN  47401</t>
  </si>
  <si>
    <t>8149 W 100 S_x000D_, Jamestown IN  46147-8839</t>
  </si>
  <si>
    <t>1620 S Weimer Rd_x000D_, Bloomington IN  47403-2868</t>
  </si>
  <si>
    <t>1993 E Dutcherman Dr_x000D_, Bloomington IN  47401-9621</t>
  </si>
  <si>
    <t>3166 S Cuffers Dr_x000D_, Bloomington IN  47403-4362</t>
  </si>
  <si>
    <t>650 N Hartstrait Rd_x000D_, Bloomington IN  47404-9781</t>
  </si>
  <si>
    <t>PO Box 2602_x000D_, Bloomington IN  47402-2602</t>
  </si>
  <si>
    <t>4633 S Old State Rd 37_x000D_, Bloomington IN  47401</t>
  </si>
  <si>
    <t>708 S Cory Ln Lot 26_x000D_, Bloomington IN  47403-2047</t>
  </si>
  <si>
    <t>708 S Cory Ln Lot 62_x000D_, Bloomington IN  47403-2014</t>
  </si>
  <si>
    <t>708 S Cory Ln Lot 80_x000D_, Bloomington IN  47403-2049</t>
  </si>
  <si>
    <t>714 W Ladd AVe_x000D_, Bloomington IN  47403</t>
  </si>
  <si>
    <t>717 E Crestline Dr_x000D_, Bloomington IN  47401-9000</t>
  </si>
  <si>
    <t>6240 S Old State Road 37_x000D_, Bloomington IN  47403</t>
  </si>
  <si>
    <t>6345 S Main St_x000D_, Bloomington IN  47401-9691</t>
  </si>
  <si>
    <t>304 W Graham Dr_x000D_, Bloomington IN  47403-3624</t>
  </si>
  <si>
    <t>1246 E Miller Dr_x000D_, Bloomington IN  47401</t>
  </si>
  <si>
    <t>1038 S Gentry Ct_x000D_, Bloomington IN  47401-8176</t>
  </si>
  <si>
    <t>7636 S Patton Rd_x000D_, Bloomington IN  47401-9333</t>
  </si>
  <si>
    <t>2300 S Brown Ave_x000D_, Bloomington IN  47403</t>
  </si>
  <si>
    <t>3448 S Oaklawn Cir_x000D_, Bloomington IN  47401</t>
  </si>
  <si>
    <t>509 E 3rd St_x000D_, Bloomington IN  47401-3654</t>
  </si>
  <si>
    <t>2303 S Rockport Rd_x000D_, Bloomington IN  47403-3341</t>
  </si>
  <si>
    <t>PO Box 1131_x000D_, Bloomington IN  47402-1131</t>
  </si>
  <si>
    <t>1127 Bartlettsville Rd_x000D_, Bedford IN  47421</t>
  </si>
  <si>
    <t>1905 W Arlington Rd_x000D_, Bloomington IN  47404-2119</t>
  </si>
  <si>
    <t>811 S Pleasant Ridge Rd_x000D_, Bloomington IN  47401-4226</t>
  </si>
  <si>
    <t>2510 S Bryan St_x000D_, Bloomington IN  47403-3612</t>
  </si>
  <si>
    <t>1319 S Washington St_x000D_, Bloomington IN  47401-5877</t>
  </si>
  <si>
    <t>1633 S Pinestone Ct_x000D_, Bloomington IN  47401-6581</t>
  </si>
  <si>
    <t>2261 Tucson Dr_x000D_, Lexington KY  40503-1754</t>
  </si>
  <si>
    <t>3929 W Roll Ave_x000D_ ,Bloomington IN  47403-3181</t>
  </si>
  <si>
    <t>1712 Pioneer Ave Ste 895_x000D_, Cheyenne WY  82001-4406</t>
  </si>
  <si>
    <t>2802 S Cherry St_x000D_, Bloomington IN  47403-4407</t>
  </si>
  <si>
    <t>2424 S Woolery Mill Dr_x000D_, Bloomington IN  47403-3271</t>
  </si>
  <si>
    <t>2516 Elden Ave # A_x000D_, Costa Mesa CA  92627-1330</t>
  </si>
  <si>
    <t>PO Box 1131_x000D_, Bloomington IN  47402</t>
  </si>
  <si>
    <t>1414 S Lincoln St_x000D_, Bloomington IN  47401-5854</t>
  </si>
  <si>
    <t>Location 2153_x000D_, PO Box 118250_x000D_, Chicago IL  60611-8250</t>
  </si>
  <si>
    <t>521 E Grimes Ln_x000D_, Bloomington IN  47401-5942</t>
  </si>
  <si>
    <t>PO Box 366_x000D_, Bloomington IN  47402-0366</t>
  </si>
  <si>
    <t>C/o Sarah Sue Garner_x000D_, 214 W Stop 11 Rd_x000D_, Indianapolis IN  46217-4227</t>
  </si>
  <si>
    <t>9042 S Chapel Hill Rd_x000D_, Heltonville IN  47436-9609</t>
  </si>
  <si>
    <t>9000 W Reeves Rd_x000D_, Spencer IN  47460</t>
  </si>
  <si>
    <t>2404 W Industrial Park Dr_x000D_, Bloomington IN  47404-2690</t>
  </si>
  <si>
    <t>5050 N Union Valley Rd_x000D_, Bloomington IN  47404</t>
  </si>
  <si>
    <t>975 N Waynes Ln_x000D_, Bloomington IN  47404</t>
  </si>
  <si>
    <t>681 N Knapp Rd_x000D_, Bloomington IN  47404-9363</t>
  </si>
  <si>
    <t>1105 N Logan Rd_x000D_, Bloomington IN  47404-2580</t>
  </si>
  <si>
    <t>975 N Waynes Ln_x000D_, Bloomington IN  47404-9762</t>
  </si>
  <si>
    <t>4060 W Forrest Park Dr_x000D_, Bloomington IN  47404-9523</t>
  </si>
  <si>
    <t>2190 N Hartstrait Rd_x000D_, Bloomington IN  47404-9528</t>
  </si>
  <si>
    <t>1498 E Lieutenant Ln_x000D_, Bloomington IN  47401</t>
  </si>
  <si>
    <t>7065 S Fairfax Rd_x000D_, Bloomington IN  47401-8947</t>
  </si>
  <si>
    <t>442 Tamera Ln_x000D_, Ellettsville IN  47429-1638</t>
  </si>
  <si>
    <t>4724 N Louden Rd_x000D_, Bloomington IN  47404-9797</t>
  </si>
  <si>
    <t>12526 E Chapel Rd_x000D_, Solsberry IN  47459-6005</t>
  </si>
  <si>
    <t>415 N Chandler Drive_x000D_, Ellettsville IN  47429</t>
  </si>
  <si>
    <t>1498 Lieutenant Ln_x000D_, Bloomington IN  47401-9645</t>
  </si>
  <si>
    <t>802 W Vine St #4_x000D_, Ellettsville IN  47429</t>
  </si>
  <si>
    <t>102 S Park St_x000D_, Ellettsville IN  47429</t>
  </si>
  <si>
    <t>1124 S Deer Run_x000D_, Ellettsville IN  47429-2050</t>
  </si>
  <si>
    <t>7377 E State Road 46_x000D_, Bloomington IN  47401-9276</t>
  </si>
  <si>
    <t>410 Brummetts Creek Rd_x000D_, Bloomington IN  47408</t>
  </si>
  <si>
    <t>7225 W Dinsmore Rd_x000D_, Bloomington IN  47403-9313</t>
  </si>
  <si>
    <t>5020 S Stanford Rd_x000D_, Bloomington IN  47403-9241</t>
  </si>
  <si>
    <t>2303 E Winding Brook Ct_x000D_ ,Bloomington IN  47401</t>
  </si>
  <si>
    <t>2222 S Endwright Rd_x000D_, Bloomington IN  47403-9222</t>
  </si>
  <si>
    <t>6121 S Ison Rd_x000D_, Bloomington IN  47403-9322</t>
  </si>
  <si>
    <t>4587 S Patricia Ln_x000D_, Bloomington IN  47403-9489</t>
  </si>
  <si>
    <t>5887 W Leonard Springs Rd_x000D_, Bloomington IN  47403</t>
  </si>
  <si>
    <t>Sina Jackie Kite_x000D_, 1048 N Morgantown Rd_x000D_, Greenwood IN  46142-8910</t>
  </si>
  <si>
    <t>3411 W Indian Creek Dr_x000D_, Bloomington IN  47403-3935</t>
  </si>
  <si>
    <t>3000 Business 37 South_x000D_, Bloomington IN  47401</t>
  </si>
  <si>
    <t>3909 S Eastmont Ave_x000D_, Bloomington IN  47403-9271</t>
  </si>
  <si>
    <t>406 2nd Ave_x000D_, Bradley Beach NJ  07720-1163</t>
  </si>
  <si>
    <t>2295 W Bloomfield Rd_x000D_, Bloomington IN  47403-2814</t>
  </si>
  <si>
    <t>2310 S Hickory Leaf Dr_x000D_, Bloomington IN  47403-3124</t>
  </si>
  <si>
    <t>8615 S Fairfax Rd_x000D_, Bloomington IN  47401-8960</t>
  </si>
  <si>
    <t>3199 S Hoff Ln_x000D_, Bloomington IN  47403-9234</t>
  </si>
  <si>
    <t>7135 S Bennett Lane_x000D_, Bloomfield IN  47424</t>
  </si>
  <si>
    <t>810 S Parkway Dr_x000D_, Bloomington IN  47403-1712</t>
  </si>
  <si>
    <t>1411 W Dittemore Rd_x000D_, Gosport IN  47433-9582</t>
  </si>
  <si>
    <t>342 W Saidah Rd_x000D_, Bloomington IN  47404-8965</t>
  </si>
  <si>
    <t>8537 N Mt Tabor Rd_x000D_, Ellettsville IN 47429-9542</t>
  </si>
  <si>
    <t>7089 N Mt Tabor Rd_x000D_, Ellettsville IN 47429-9502</t>
  </si>
  <si>
    <t>6363 W Woodland Rd_x000D_, Ellettsville IN 47429-9586</t>
  </si>
  <si>
    <t>8181 W Chafin Chapel Rd_x000D_, Ellettsville IN 47429-9726</t>
  </si>
  <si>
    <t>9085 N Texas Ridge Rd_x000D_, Gosport IN 47433</t>
  </si>
  <si>
    <t>N Texas Ridge Rd_x000D_, Gosport IN 47433</t>
  </si>
  <si>
    <t>W Middle St_x000D_, Stinesville IN 47464</t>
  </si>
  <si>
    <t>8277  W Elm St_x000D_, Stinesville IN 47464</t>
  </si>
  <si>
    <t>N Columbia Ave_x000D_, Stinesville IN 47464</t>
  </si>
  <si>
    <t>2470 N Mt Gilead Rd_x000D_, Bloomington IN 47408-9207</t>
  </si>
  <si>
    <t>8064 E Southshore Dr_x000D_, Unionville IN 47468-9726</t>
  </si>
  <si>
    <t>4400 N Benton Ct_x000D_, Bloomington IN 47408-9501</t>
  </si>
  <si>
    <t>N Benton Ct_x000D_, Bloomington IN 47408</t>
  </si>
  <si>
    <t>7150 E State Road 45_x000D_, Bloomington IN 47408-9383</t>
  </si>
  <si>
    <t>8754 E Midview Dr_x000D_, Unionville IN 47468</t>
  </si>
  <si>
    <t>3714 N Upper Birdie Galyan Rd_x000D_, Bloomington IN 47408-9391</t>
  </si>
  <si>
    <t>N Shuffle Creek Rd_x000D_, Unionville IN 47468</t>
  </si>
  <si>
    <t>N Upper Birdie Galyan Rd_x000D_, Bloomington IN 47408</t>
  </si>
  <si>
    <t>E State Road 45_x000D_, Bloomington IN 47408</t>
  </si>
  <si>
    <t>8915 E Sail Away Ln_x000D_, Unionville IN 47468</t>
  </si>
  <si>
    <t>4900 E Bethel Ln_x000D_, Bloomington IN 47408-9604</t>
  </si>
  <si>
    <t>4340 N Stuart Rd_x000D_, Bloomington IN 47404-9559</t>
  </si>
  <si>
    <t>3734 W Arlington Rd_x000D_, Bloomington IN 47404-1345</t>
  </si>
  <si>
    <t>421 N Kimble Dr_x000D_, Bloomington IN 47404-2824</t>
  </si>
  <si>
    <t>3669 N Serendipity Dr_x000D_, Bloomington IN 47408-8402</t>
  </si>
  <si>
    <t>2350 W Evergreen Dr_x000D_, Bloomington IN 47404-2804</t>
  </si>
  <si>
    <t>4855 E State Road 46_x000D_, Bloomington IN 47401-9231</t>
  </si>
  <si>
    <t>108 S Kimble Dr_x000D_, Bloomington IN 47404-5252</t>
  </si>
  <si>
    <t>4345 N Stuart Rd_x000D_, Bloomington IN 47404-9559</t>
  </si>
  <si>
    <t>509 W Wylie Rd_x000D_, Bloomington IN 47403</t>
  </si>
  <si>
    <t>501 W Wylie Rd_x000D_, Bloomington IN 47403</t>
  </si>
  <si>
    <t>3675 E Old Meyers Rd_x000D_, Bloomington IN 47408-9368</t>
  </si>
  <si>
    <t>2404 W Evergreen Dr_x000D_, Bloomington IN 47404-2828</t>
  </si>
  <si>
    <t>N Wesley Ln_x000D_, Bloomington IN 47408</t>
  </si>
  <si>
    <t>3890 E Old Meyers Rd_x000D_, Bloomington IN 47408</t>
  </si>
  <si>
    <t>3555 E Old Meyers Rd_x000D_, Bloomington IN 47408-9367</t>
  </si>
  <si>
    <t>1417 W Habitat St_x000D_, Bloomington IN 47404-2817</t>
  </si>
  <si>
    <t>115 N Clark St_x000D_, Bloomington IN 47408</t>
  </si>
  <si>
    <t>823 W 7th St_x000D_, Bloomington IN 47404-3645</t>
  </si>
  <si>
    <t>3321 N Valleyview Dr_x000D_, Bloomington IN 47404-1751</t>
  </si>
  <si>
    <t>111 E 9th St_x000D_, Bloomington IN 47408-3316</t>
  </si>
  <si>
    <t>423 N Roosevelt St_x000D_, Bloomington IN 47408</t>
  </si>
  <si>
    <t>2412 N Headley Rd_x000D_, Bloomington IN 47408-1243</t>
  </si>
  <si>
    <t>113 S Grant St_x000D_, Bloomington IN 47408-4031</t>
  </si>
  <si>
    <t>1002 W 6th St_x000D_, Bloomington IN 47404-3638</t>
  </si>
  <si>
    <t>1426 W 15th St_x000D_, Bloomington IN 47404-3016</t>
  </si>
  <si>
    <t>708 W 10th St_x000D_, Bloomington IN 47404-3618</t>
  </si>
  <si>
    <t>2607 N Walnut St_x000D_, Bloomington IN 47404-2073</t>
  </si>
  <si>
    <t>108 S Rogers St_x000D_, Bloomington IN 47404-4934</t>
  </si>
  <si>
    <t>1317 N Kinser Pike_x000D_, Bloomington IN 47404-2301</t>
  </si>
  <si>
    <t>225 N Smith Rd_x000D_, Bloomington IN 47408-3152</t>
  </si>
  <si>
    <t>3232 N Stoneycrest Rd_x000D_, Bloomington IN 47404-1740</t>
  </si>
  <si>
    <t>1506 N Kinser Pike_x000D_, Bloomington IN 47404-2306</t>
  </si>
  <si>
    <t>405 N Hopewell St_x000D_, Bloomington IN 47404-2879</t>
  </si>
  <si>
    <t>1100 W 10th St_x000D_, Bloomington IN 47404-3208</t>
  </si>
  <si>
    <t>301 N Hopewell St_x000D_, Bloomington IN 47404-2852</t>
  </si>
  <si>
    <t>1015 N Rogers St_x000D_, Bloomington IN 47404-3487</t>
  </si>
  <si>
    <t>1005 N Rogers St_x000D_, Bloomington IN 47404-3487</t>
  </si>
  <si>
    <t>915 N Rogers St_x000D_, Bloomington IN 47404-3487</t>
  </si>
  <si>
    <t>1879 E Smithville Rd_x000D_, Bloomington IN 47401-9363</t>
  </si>
  <si>
    <t>E Smithville Rd_x000D_, BLOOMINGTON IN 47401</t>
  </si>
  <si>
    <t>8615 S Fairfax Rd_x000D_, Bloomington IN 47401-8960</t>
  </si>
  <si>
    <t>S Strain Ridge Rd_x000D_, Bloomington IN 47401</t>
  </si>
  <si>
    <t>9741 S Harbour Pointe Dr_x000D_, Bloomington IN 47401</t>
  </si>
  <si>
    <t>9707 S Harbour Pointe Dr_x000D_, Bloomington IN 47401</t>
  </si>
  <si>
    <t>9304 S Lake Ridge Dr_x000D_, Bloomington IN 47401-9665</t>
  </si>
  <si>
    <t>9316 S Lake Ridge Dr_x000D_, Bloomington IN 47401-9503</t>
  </si>
  <si>
    <t>1822 E Waters Edge Dr_x000D_, Bloomington IN 47401</t>
  </si>
  <si>
    <t>9625 S Lake Ridge Dr_x000D_, Bloomington IN 47401-8486</t>
  </si>
  <si>
    <t>9233 S Foggy Ridge Ln_x000D_, Bloomington IN 47401</t>
  </si>
  <si>
    <t>3555 E Ramp Creek Rd_x000D_, Bloomington IN 47401-9545</t>
  </si>
  <si>
    <t>4337 E Sundance Ln_x000D_, Bloomington IN 47401-8583</t>
  </si>
  <si>
    <t>1080 W Fourth St_x000D_, Harrodsburg IN 47434</t>
  </si>
  <si>
    <t>S Hanson Cemetery Rd_x000D_, Bloomington IN 47401</t>
  </si>
  <si>
    <t>703 E Valley Mission Ln_x000D_, Bloomington IN 47401</t>
  </si>
  <si>
    <t>E Ramp Creek Rd_x000D_, Bloomington IN 47401</t>
  </si>
  <si>
    <t>W Cedar Bluff Rd_x000D_, Bloomington IN 47403</t>
  </si>
  <si>
    <t>E Will Sowders Rd_x000D_, Bloomington IN 47401</t>
  </si>
  <si>
    <t>7590 S Patton Rd_x000D_, Bloomington IN 47401</t>
  </si>
  <si>
    <t>7100 S Mccormick Ln_x000D_, Smithville IN 47458</t>
  </si>
  <si>
    <t>893 W Fourth St_x000D_, Bloomington IN 47404-5013</t>
  </si>
  <si>
    <t>9113 S Pointe Ridge Ln_x000D_, Bloomington IN 47401</t>
  </si>
  <si>
    <t>S Breeden Rd_x000D_, Bloomington IN 47403</t>
  </si>
  <si>
    <t>7035 S Harmony Rd_x000D_, Bloomington IN 47403-9567</t>
  </si>
  <si>
    <t>8842 S Lee Phillips Rd_x000D_, Bloomington IN 47403-9539</t>
  </si>
  <si>
    <t>6625 W Duvall Rd_x000D_, Bloomington IN 47403-8993</t>
  </si>
  <si>
    <t>E Moffett Ln_x000D_, Bloomington IN 47401</t>
  </si>
  <si>
    <t>S Knightridge Rd_x000D_, Bloomington IN 47401</t>
  </si>
  <si>
    <t>4245 S Falcon Dr_x000D_, Bloomington IN 47403-9048</t>
  </si>
  <si>
    <t>4610 S Walnut Street Pike_x000D_, Bloomington IN 47401</t>
  </si>
  <si>
    <t>1620 S Weimer Rd_x000D_, Bloomington IN 47403-2868</t>
  </si>
  <si>
    <t>1993 E Dutcherman Dr_x000D_, Bloomington IN 47401-9621</t>
  </si>
  <si>
    <t>4214 S Hedgewood Dr_x000D_, Bloomington IN 47403-4858</t>
  </si>
  <si>
    <t>3166 S Cuffers Dr_x000D_, Bloomington IN 47403-4362</t>
  </si>
  <si>
    <t>E Secretariat Ct_x000D_, Bloomington IN 47401</t>
  </si>
  <si>
    <t>S Rogers St_x000D_, Bloomington IN 47403</t>
  </si>
  <si>
    <t>4633 S Old State Road 37_x000D_, Bloomington IN 47401-7488</t>
  </si>
  <si>
    <t>5530 S Fairfax Rd_x000D_, Bloomington IN 47401</t>
  </si>
  <si>
    <t>1675 E Sanders Third Ave_x000D_, Bloomington IN 47401</t>
  </si>
  <si>
    <t>708 S Cory Ln #26_x000D_, Bloomington IN 47403-2045</t>
  </si>
  <si>
    <t>708 S Cory Ln #62_x000D_, Bloomington IN 47403-2014</t>
  </si>
  <si>
    <t>708 S Cory Ln #80_x000D_, Bloomington IN 47403-2049</t>
  </si>
  <si>
    <t>714 W Ladd Ave_x000D_, Bloomington IN 47403-4336</t>
  </si>
  <si>
    <t>717 E Crestline Dr_x000D_, Bloomington IN 47401-9000</t>
  </si>
  <si>
    <t>6240 S Old State Road 37_x000D_, Bloomington IN 47401-8910</t>
  </si>
  <si>
    <t>6345 S Sanders Main St_x000D_, Bloomington IN 47401</t>
  </si>
  <si>
    <t>304 W Graham Dr_x000D_, Bloomington IN 47403-3624</t>
  </si>
  <si>
    <t>1246 E Miller Dr_x000D_, Bloomington IN 47401-6720</t>
  </si>
  <si>
    <t>1038 S Gentry Ct_x000D_, Bloomington IN 47401-8176</t>
  </si>
  <si>
    <t>917 S Timothy Ct_x000D_, Bloomington IN 47403-2018</t>
  </si>
  <si>
    <t>2300 S Brown Ave_x000D_, Bloomington IN 47403-3307</t>
  </si>
  <si>
    <t>W Bloomfield Rd_x000D_, Bloomington IN 47403</t>
  </si>
  <si>
    <t>3448 S Oaklawn Cir_x000D_, Bloomington IN 47401-8562</t>
  </si>
  <si>
    <t>S Buttonwood Ln_x000D_, Bloomington IN 47401</t>
  </si>
  <si>
    <t>2303 S Rockport Rd_x000D_, Bloomington IN 47403-3341</t>
  </si>
  <si>
    <t>414 S Walnut St_x000D_, Bloomington IN 47401-4603</t>
  </si>
  <si>
    <t>1105 S Rogers St_x000D_, Bloomington IN 47403-4747</t>
  </si>
  <si>
    <t>1002 S Pinehurst Dr_x000D_, Bloomington IN 47403</t>
  </si>
  <si>
    <t>401 S High St_x000D_, Bloomington IN 47401-5325</t>
  </si>
  <si>
    <t>910 S Ransom Ln_x000D_, Bloomington IN 47403-2066</t>
  </si>
  <si>
    <t>3225 S Walnut Springs Dr_x000D_, Bloomington IN 47401-7426</t>
  </si>
  <si>
    <t>3300 S Walnut Street Pike_x000D_, Bloomington IN 47401-8980</t>
  </si>
  <si>
    <t>S Pleasant Ridge Rd_x000D_, Bloomington IN 47401</t>
  </si>
  <si>
    <t>S Bryan St_x000D_, Bloomington IN 47403</t>
  </si>
  <si>
    <t>1319 S Washington St_x000D_, Bloomington IN 47401-5877</t>
  </si>
  <si>
    <t>2513 S Ford Ave_x000D_, Bloomington IN 47403-3621</t>
  </si>
  <si>
    <t>400 W Country Club Dr_x000D_, Bloomington IN 47403-4307</t>
  </si>
  <si>
    <t>1633 S Pinestone Ct_x000D_, Bloomington IN 47401-6581</t>
  </si>
  <si>
    <t>3783 E Regents Ct_x000D_, Bloomington IN 47401-7128</t>
  </si>
  <si>
    <t>1205 E Branch Rd_x000D_, Bloomington IN 47403-2171</t>
  </si>
  <si>
    <t>801 S West Pointe Ct_x000D_, Bloomington IN 47401</t>
  </si>
  <si>
    <t>805 S West Pointe Ct_x000D_, Bloomington IN 47401</t>
  </si>
  <si>
    <t>816 S Larkspur Ln_x000D_, Bloomington IN 47403-2946</t>
  </si>
  <si>
    <t>803 S Larkspur Ln_x000D_, Bloomington IN 47403-2946</t>
  </si>
  <si>
    <t>811 S Larkspur Ln_x000D_, Bloomington IN 47403-2946</t>
  </si>
  <si>
    <t>815 S Larkspur Ln_x000D_, Bloomington IN 47403-2946</t>
  </si>
  <si>
    <t>1301 W Woodhill Dr_x000D_, Bloomington IN 47403-2947</t>
  </si>
  <si>
    <t>1305 W Woodhill Dr_x000D_, Bloomington IN 47403-2947</t>
  </si>
  <si>
    <t>1313 W Woodhill Dr_x000D_, Bloomington IN 47403-2947</t>
  </si>
  <si>
    <t>908 S Larkspur Ln_x000D_, Bloomington IN 47403-2957</t>
  </si>
  <si>
    <t>912 S Larkspur Ln_x000D_, Bloomington IN 47403-2957</t>
  </si>
  <si>
    <t>916 S Larkspur Ln_x000D_, Bloomington IN 47403-2957</t>
  </si>
  <si>
    <t>920 S Larkspur Ln_x000D_, Bloomington IN 47403-2957</t>
  </si>
  <si>
    <t>924 S Larkspur Ln_x000D_, Bloomington IN 47403-2957</t>
  </si>
  <si>
    <t>S Daniel St_x000D_, Bloomington IN 47401</t>
  </si>
  <si>
    <t>2802 S Cherry St_x000D_, Bloomington IN 47403-4407</t>
  </si>
  <si>
    <t>3111 S Walnut Street Pike_x000D_, Bloomington IN 47401-8928</t>
  </si>
  <si>
    <t>636 E Arlie Ave_x000D_, Bloomington IN 47401</t>
  </si>
  <si>
    <t>608 E Arlie Ave_x000D_, Bloomington IN 47401</t>
  </si>
  <si>
    <t>680 E Arlie Ave_x000D_, Bloomington IN 47401</t>
  </si>
  <si>
    <t>702 E Arlie Ave_x000D_, Bloomington IN 47401</t>
  </si>
  <si>
    <t>726 E Arlie Ave_x000D_, Bloomington IN 47401</t>
  </si>
  <si>
    <t>703 E Arlie Ave_x000D_, Bloomington IN 47401</t>
  </si>
  <si>
    <t>3141 S Marceil St_x000D_, Bloomington IN 47401</t>
  </si>
  <si>
    <t>3121 S Marceil St_x000D_, Bloomington IN 47401</t>
  </si>
  <si>
    <t>3136 S Marceil St_x000D_, Bloomington IN 47401</t>
  </si>
  <si>
    <t>3144 S Marceil St_x000D_, Bloomington IN 47401</t>
  </si>
  <si>
    <t>3150 S Marceil St_x000D_, Bloomington IN 47401</t>
  </si>
  <si>
    <t>609 E Arlie Ave_x000D_, Bloomington IN 47401</t>
  </si>
  <si>
    <t>3095 S Walnut Street Pike_x000D_, Bloomington IN 47401-8654</t>
  </si>
  <si>
    <t>920 S Ransom Ln_x000D_, Bloomington IN 47403-2066</t>
  </si>
  <si>
    <t>2424 S Woolery Mill Dr_x000D_, Bloomington IN 47403</t>
  </si>
  <si>
    <t>1702 S Olive St_x000D_, Bloomington IN 47401</t>
  </si>
  <si>
    <t>341 - 343 S Davisson St_x000D_, Bloomington IN 47403-2220</t>
  </si>
  <si>
    <t>103 E Driscoll Dr_x000D_, Bloomington IN 47401-5810</t>
  </si>
  <si>
    <t>1301 S Walnut St_x000D_, Bloomington IN 47401-5804</t>
  </si>
  <si>
    <t>1020 S Highland Ave_x000D_, Bloomington IN 47401</t>
  </si>
  <si>
    <t>1205 S Rogers St_x000D_, Bloomington IN 47403-4749</t>
  </si>
  <si>
    <t>521 E Grimes Ln_x000D_, Bloomington IN 47401-5942</t>
  </si>
  <si>
    <t>400 S Eastside Dr_x000D_, Bloomington IN 47401-5253</t>
  </si>
  <si>
    <t>1104 E Azalea Ln_x000D_, Bloomington IN 47401-4395</t>
  </si>
  <si>
    <t>1001 E Azalea Ln_x000D_, Bloomington IN 47401-4394</t>
  </si>
  <si>
    <t>1029 E Azalea Ln_x000D_, Bloomington IN 47401-4394</t>
  </si>
  <si>
    <t>1040 E Chris Ln_x000D_, Bloomington IN 47401-4396</t>
  </si>
  <si>
    <t>1000 E Chris Ln_x000D_, Bloomington IN 47401-4396</t>
  </si>
  <si>
    <t>1001 E Chris Ln_x000D_, Bloomington IN 47401-4396</t>
  </si>
  <si>
    <t>1005 E Chris Ln_x000D_, Bloomington IN 47401-4396</t>
  </si>
  <si>
    <t>1025 E Chris Ln_x000D_, Bloomington IN 47401-4396</t>
  </si>
  <si>
    <t>1037 E Emery Ct_x000D_, Bloomington IN 47401-4397</t>
  </si>
  <si>
    <t>1041 E Chris Ln_x000D_, Bloomington IN 47401-4397</t>
  </si>
  <si>
    <t>1119 E Azalea Ln_x000D_, Bloomington IN 47401-4395</t>
  </si>
  <si>
    <t>E Hardin Ridge Rd_x000D_, Heltonville IN 47436</t>
  </si>
  <si>
    <t>9042 S Chapel Hill Rd_x000D_, Heltonville IN 47436-9609</t>
  </si>
  <si>
    <t>5380 N Lakeview Dr_x000D_, Bloomington IN 47404-8943</t>
  </si>
  <si>
    <t>2933 N Andy Way_x000D_, Bloomington IN 47404-1327</t>
  </si>
  <si>
    <t>N Andy Way_x000D_, Bloomington IN 47403</t>
  </si>
  <si>
    <t>5050 N Union Valley Rd_x000D_, Bloomington IN 47404-9569</t>
  </si>
  <si>
    <t>931 N Waynes Ln_x000D_, Bloomington IN 47404-9762</t>
  </si>
  <si>
    <t>681 N Knapp Rd_x000D_, Bloomington IN 47404-9363</t>
  </si>
  <si>
    <t>1105 N Logan Rd_x000D_, Bloomington IN 47404-2580</t>
  </si>
  <si>
    <t>975 N Waynes Ln_x000D_, Bloomington IN 47404</t>
  </si>
  <si>
    <t>N Waynes Ln_x000D_, Bloomington IN 47404</t>
  </si>
  <si>
    <t>4060 W Forest Park Dr_x000D_, Bloomington IN 47404-9523</t>
  </si>
  <si>
    <t>3933 N Sugar Ln E_x000D_, Bloomington IN 47404-1100</t>
  </si>
  <si>
    <t>2190 N Hartstrait Rd_x000D_, Bloomington IN 47404</t>
  </si>
  <si>
    <t>3923 W Norway Ct_x000D_, Bloomington IN 47404-1389</t>
  </si>
  <si>
    <t>5086 N Lakeview Dr_x000D_, Bloomington IN 47404-9348</t>
  </si>
  <si>
    <t>891 N Waynes Ln_x000D_, Bloomington IN 47404-9762</t>
  </si>
  <si>
    <t>442 W Tamera Ln_x000D_, Ellettsville IN 47429-1638</t>
  </si>
  <si>
    <t>550 S Turtleback Creek Rd_x000D_, Ellettsville IN 47429</t>
  </si>
  <si>
    <t>1020 W Grant St_x000D_, Ellettsville IN 47429</t>
  </si>
  <si>
    <t>1020 W Grant St_x000D_, Ellettsville IN 47429-1221</t>
  </si>
  <si>
    <t>415 N Chandler Dr_x000D_, Ellettsville IN 47429-1603</t>
  </si>
  <si>
    <t>W Temperance St_x000D_, Ellettsville IN 47429</t>
  </si>
  <si>
    <t>N Walnut St_x000D_, Ellettsville IN 47429</t>
  </si>
  <si>
    <t>W State Road 46_x000D_, Bloomington IN 47404</t>
  </si>
  <si>
    <t>422 E Chester Dr_x000D_, Ellettsville IN 47429</t>
  </si>
  <si>
    <t>1124 S Deer Run_x000D_, Ellettsville IN 47429</t>
  </si>
  <si>
    <t>7377 E State Road 46_x000D_, Bloomington IN 47401-9276</t>
  </si>
  <si>
    <t>410 N Brummetts Creek Rd_x000D_, Bloomington IN 47408-9400</t>
  </si>
  <si>
    <t>7225 W Dinsmore Rd_x000D_, Bloomington IN 47403-9313</t>
  </si>
  <si>
    <t>W Curry Ct_x000D_, Bloomington IN 47403</t>
  </si>
  <si>
    <t>5020 S Stanford Rd_x000D_, Bloomington IN 47403-9241</t>
  </si>
  <si>
    <t>2810 S Leonard Springs Rd_x000D_, Bloomington IN 47403-3704</t>
  </si>
  <si>
    <t>2222 S Endwright Rd_x000D_, Bloomington IN 47403-9222</t>
  </si>
  <si>
    <t>6121 S Ison Rd_x000D_, Bloomington IN 47403-9322</t>
  </si>
  <si>
    <t>S Patricia Ln_x000D_, Bloomington IN 47403</t>
  </si>
  <si>
    <t>5889 W Leonard Springs Rd_x000D_, Bloomington IN 47403-9543</t>
  </si>
  <si>
    <t>6850 W May Rd_x000D_, Bloomington IN 47403-9377</t>
  </si>
  <si>
    <t>3411 W Indian Creek Dr_x000D_, Bloomington IN 47403-3935</t>
  </si>
  <si>
    <t>6610 W State Road 48_x000D_, Bloomington IN 47404-9732</t>
  </si>
  <si>
    <t>3131 S Yonkers St_x000D_, Bloomington IN 47403-3975</t>
  </si>
  <si>
    <t>3111 S Fairington Dr_x000D_, Bloomington IN 47403-3913</t>
  </si>
  <si>
    <t>S Valmore Ave_x000D_, Bloomington IN 47403</t>
  </si>
  <si>
    <t>3802 S Tyler Ln_x000D_, Bloomington IN 47403-3926</t>
  </si>
  <si>
    <t>4115 S Leonard Springs Rd_x000D_, Bloomington IN 47403-4037</t>
  </si>
  <si>
    <t>4113 S Leonard Springs Rd_x000D_, Bloomington IN 47403-4037</t>
  </si>
  <si>
    <t>6004 S Rockport Rd_x000D_, Bloomington IN 47403</t>
  </si>
  <si>
    <t>4109 W Doyle Ave_x000D_, Bloomington IN 47403-2603</t>
  </si>
  <si>
    <t>2974 S Bubby Roy Ln_x000D_, Bloomington IN 47403-8978</t>
  </si>
  <si>
    <t>2410 S Daphne Dr_x000D_, Bloomington IN 47403-4038</t>
  </si>
  <si>
    <t>2700 S Kirby Rd_x000D_, Bloomington IN 47403-8805</t>
  </si>
  <si>
    <t>2310 S Hickory Leaf Dr_x000D_, Bloomington IN 47403-3124</t>
  </si>
  <si>
    <t>3199 S Hoff Ln_x000D_, Bloomington IN 47403-9234</t>
  </si>
  <si>
    <t>528 S Harvey Dr_x000D_, Bloomington IN 47403-1716</t>
  </si>
  <si>
    <t>810 S Parkway Dr_x000D_, Bloomington IN 47403-1712</t>
  </si>
  <si>
    <t>8820 N Old State Road 37_x000D_, Bloomington IN 47408</t>
  </si>
  <si>
    <t>342 W Saidah Rd_x000D_, Bloomington IN 47404-8965</t>
  </si>
  <si>
    <t>1202 S Washington St, Bloomington IN 47401</t>
  </si>
  <si>
    <t>E Linda Ln, Bloomington IN 47401</t>
  </si>
  <si>
    <t>5570 S Fairfax Rd_x000D_, Bloomington IN 47401</t>
  </si>
  <si>
    <t>6004 S Rockport Road, Bloomington IN 47403</t>
  </si>
  <si>
    <t>Clark, Edith R &amp; Holbrook, David W &amp; Hillenburg, Diana &amp; Randy &amp; Harris, Edith R</t>
  </si>
  <si>
    <t>Collins, John W &amp; Tom R Sullivan &amp; Shannon L Mcpike W / L / E Tami J</t>
  </si>
  <si>
    <t>PROPERTIES IN 2017 TAX SALE</t>
  </si>
  <si>
    <t>Court Cause Number: 53C06-1709-TS-001942</t>
  </si>
  <si>
    <t>2017 Tax Sale</t>
  </si>
  <si>
    <t>Wednesday, October 4th, 2017</t>
  </si>
  <si>
    <t>Total Minimum Bid</t>
  </si>
  <si>
    <t>Total Sale</t>
  </si>
  <si>
    <t>765-282-5378</t>
  </si>
  <si>
    <t>812-272-7503</t>
  </si>
  <si>
    <t>M Jewel LLC</t>
  </si>
  <si>
    <t>Mellisa Rae Sistare</t>
  </si>
  <si>
    <t>954-205-8619</t>
  </si>
  <si>
    <t>Nebraska Alliance Realty Company</t>
  </si>
  <si>
    <t>646-853-4341</t>
  </si>
  <si>
    <t>Tamala Tyner Behrman</t>
  </si>
  <si>
    <t>812-361-6634</t>
  </si>
  <si>
    <t>Nathaniel L Bauters</t>
  </si>
  <si>
    <t>812-322-6283</t>
  </si>
  <si>
    <t>Bryan Rental Inc</t>
  </si>
  <si>
    <t>812-334-1936</t>
  </si>
  <si>
    <t>Shammah Investments LLC</t>
  </si>
  <si>
    <t>765-825-9690</t>
  </si>
  <si>
    <t>Anthony Lee Minich</t>
  </si>
  <si>
    <t>812-325-5864</t>
  </si>
  <si>
    <t>Marcella J Bowlen</t>
  </si>
  <si>
    <t>812-327-4490</t>
  </si>
  <si>
    <t>It's Good To Be Home</t>
  </si>
  <si>
    <t>812-391-2004</t>
  </si>
  <si>
    <t>Terri Inskip</t>
  </si>
  <si>
    <t>812-391-1690</t>
  </si>
  <si>
    <t>Doran W May</t>
  </si>
  <si>
    <t>812-322-6530</t>
  </si>
  <si>
    <t>IN State Ventures Corp</t>
  </si>
  <si>
    <t>812-325-4767</t>
  </si>
  <si>
    <t>Brian Mears</t>
  </si>
  <si>
    <t>502-593-4650</t>
  </si>
  <si>
    <t>Donald E &amp; Beverly J Smith Living Trust</t>
  </si>
  <si>
    <t>812-876-7901</t>
  </si>
  <si>
    <t>Smith Group Ventures LLC</t>
  </si>
  <si>
    <t>317-969-7635</t>
  </si>
  <si>
    <t>Lela Steward</t>
  </si>
  <si>
    <t>812-391-0055</t>
  </si>
  <si>
    <t>Richard &amp; Carrie Simpson</t>
  </si>
  <si>
    <t>3804 W ALLEN COURT MUNCIE IN 47304</t>
  </si>
  <si>
    <t>PO Box 251 STINESVILLE, IN 47464</t>
  </si>
  <si>
    <t>3139 S Garrison Chapel Road BLOOMINGTON, IN 47403</t>
  </si>
  <si>
    <t>PO Box 354 CONNERSVILLE, IN 47331</t>
  </si>
  <si>
    <t>5106 California Street OMAHA, NE 68132</t>
  </si>
  <si>
    <t>4901 E Bethel Lane BLOOMINGTON, IN 47408</t>
  </si>
  <si>
    <t>5353 E State Road 45 BLOOMINGTON IN 47408</t>
  </si>
  <si>
    <t>1440 S Liberty Drive BLOOMINGTON IN 47403</t>
  </si>
  <si>
    <t>1710 W 8th Street BLOOMINGTON IN 47404</t>
  </si>
  <si>
    <t>322 E 4th Street BLOOMINGTON IN 47408</t>
  </si>
  <si>
    <t>4140 S Judee Drive BLOOMINGTON IN 47401</t>
  </si>
  <si>
    <t>1421 W 8th Street BLOOMINGTON IN 47404</t>
  </si>
  <si>
    <t>3543 E Covenanter Drive BLOOMINGTON IN 47401</t>
  </si>
  <si>
    <t>7420 W Mustang Drive ELLETTSVILLE IN 47429</t>
  </si>
  <si>
    <t>4888 E Lentz Road BLOOMINGTON IN 47408</t>
  </si>
  <si>
    <t>750 E Rhorer Road BLOOMINGTON IN 47401</t>
  </si>
  <si>
    <t>7085 W Walker Lane ELLETTSVILLE IN 47429</t>
  </si>
  <si>
    <t>3309 W Jordan Court BLOOMINGTON IN 47403</t>
  </si>
  <si>
    <t>no bidder</t>
  </si>
  <si>
    <t>25% Penalty Paid by Tax Sale Buyer</t>
  </si>
  <si>
    <t>25% of min bid paid by Marcella J Bowlen</t>
  </si>
  <si>
    <t>NOT PAID</t>
  </si>
  <si>
    <t>25% PENALTY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</si>
</sst>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mmmm&quot; &quot;d&quot;, &quot;yyyy"/>
    <numFmt numFmtId="165" formatCode="&quot;$&quot;#,##0.00"/>
    <numFmt numFmtId="166" formatCode="#,##0.00\ ;\(#,##0.00\)"/>
  </numFmts>
  <fonts count="32" x14ac:knownFonts="1">
    <font>
      <sz val="10"/>
      <color indexed="8"/>
      <name val="MS Sans Serif"/>
    </font>
    <font>
      <sz val="11"/>
      <color indexed="8"/>
      <name val="Arial"/>
      <family val="2"/>
    </font>
    <font>
      <sz val="11"/>
      <color indexed="8"/>
      <name val="MS Sans Serif"/>
    </font>
    <font>
      <b/>
      <sz val="11"/>
      <color indexed="8"/>
      <name val="Arial"/>
      <family val="2"/>
    </font>
    <font>
      <b/>
      <sz val="11"/>
      <color indexed="8"/>
      <name val="MS Sans Serif"/>
      <family val="2"/>
    </font>
    <font>
      <sz val="11"/>
      <color indexed="10"/>
      <name val="MS Sans Serif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MS Sans Serif"/>
    </font>
    <font>
      <sz val="11"/>
      <name val="Arial"/>
      <family val="2"/>
    </font>
    <font>
      <b/>
      <sz val="11"/>
      <name val="MS Sans Serif"/>
      <family val="2"/>
    </font>
    <font>
      <sz val="12"/>
      <color indexed="8"/>
      <name val="MS Sans Serif"/>
    </font>
    <font>
      <sz val="11"/>
      <color indexed="8"/>
      <name val="MS Sans Serif"/>
      <family val="2"/>
    </font>
    <font>
      <sz val="11"/>
      <name val="MS Sans Serif"/>
      <family val="2"/>
    </font>
    <font>
      <b/>
      <sz val="8.5"/>
      <name val="MS Sans Serif"/>
      <family val="2"/>
    </font>
    <font>
      <b/>
      <sz val="11"/>
      <color indexed="8"/>
      <name val="MS Sans Serif"/>
    </font>
    <font>
      <b/>
      <sz val="11"/>
      <color rgb="FF000000"/>
      <name val="Segoe UI"/>
      <family val="2"/>
    </font>
    <font>
      <sz val="11"/>
      <color rgb="FF000000"/>
      <name val="Arial"/>
      <family val="2"/>
    </font>
    <font>
      <b/>
      <sz val="15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6"/>
      <color indexed="8"/>
      <name val="Arial"/>
      <family val="2"/>
    </font>
    <font>
      <sz val="11"/>
      <color rgb="FF000000"/>
      <name val="MS Sans Serif"/>
    </font>
    <font>
      <b/>
      <sz val="11"/>
      <color rgb="FF00B050"/>
      <name val="MS Sans Serif"/>
    </font>
    <font>
      <b/>
      <sz val="11"/>
      <color rgb="FFFF0000"/>
      <name val="MS Sans Serif"/>
    </font>
    <font>
      <sz val="11"/>
      <color rgb="FFFF0000"/>
      <name val="MS Sans Serif"/>
    </font>
    <font>
      <sz val="11"/>
      <color rgb="FFFF0000"/>
      <name val="Arial"/>
      <family val="2"/>
    </font>
    <font>
      <b/>
      <sz val="12"/>
      <color indexed="8"/>
      <name val="MS Sans Serif"/>
    </font>
    <font>
      <sz val="10"/>
      <color indexed="8"/>
      <name val="MS Sans Serif"/>
    </font>
    <font>
      <b/>
      <sz val="11"/>
      <name val="Arial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9" fillId="0" borderId="0" applyFont="0" applyFill="0" applyBorder="0" applyAlignment="0" applyProtection="0"/>
  </cellStyleXfs>
  <cellXfs count="268">
    <xf numFmtId="0" fontId="0" fillId="0" borderId="0" xfId="0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/>
    <xf numFmtId="4" fontId="2" fillId="0" borderId="1" xfId="0" applyNumberFormat="1" applyFont="1" applyFill="1" applyBorder="1" applyAlignment="1" applyProtection="1"/>
    <xf numFmtId="14" fontId="2" fillId="0" borderId="1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4" fontId="6" fillId="0" borderId="1" xfId="0" applyNumberFormat="1" applyFont="1" applyFill="1" applyBorder="1" applyAlignment="1" applyProtection="1"/>
    <xf numFmtId="44" fontId="2" fillId="0" borderId="0" xfId="0" applyNumberFormat="1" applyFont="1" applyFill="1" applyBorder="1" applyAlignment="1" applyProtection="1"/>
    <xf numFmtId="44" fontId="2" fillId="0" borderId="1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>
      <alignment horizontal="center"/>
    </xf>
    <xf numFmtId="44" fontId="2" fillId="0" borderId="8" xfId="0" applyNumberFormat="1" applyFont="1" applyFill="1" applyBorder="1" applyAlignment="1" applyProtection="1"/>
    <xf numFmtId="44" fontId="4" fillId="0" borderId="0" xfId="0" applyNumberFormat="1" applyFont="1" applyFill="1" applyBorder="1" applyAlignment="1" applyProtection="1"/>
    <xf numFmtId="44" fontId="6" fillId="0" borderId="0" xfId="0" applyNumberFormat="1" applyFont="1" applyFill="1" applyBorder="1" applyAlignment="1" applyProtection="1"/>
    <xf numFmtId="0" fontId="1" fillId="0" borderId="0" xfId="0" applyFont="1" applyFill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44" fontId="4" fillId="0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left"/>
    </xf>
    <xf numFmtId="0" fontId="3" fillId="0" borderId="1" xfId="0" applyFont="1" applyFill="1" applyBorder="1" applyAlignment="1">
      <alignment horizontal="center" vertical="center"/>
    </xf>
    <xf numFmtId="44" fontId="12" fillId="0" borderId="0" xfId="0" applyNumberFormat="1" applyFont="1" applyFill="1" applyBorder="1" applyAlignment="1" applyProtection="1"/>
    <xf numFmtId="4" fontId="4" fillId="0" borderId="0" xfId="0" applyNumberFormat="1" applyFont="1" applyFill="1" applyBorder="1" applyAlignment="1" applyProtection="1"/>
    <xf numFmtId="4" fontId="5" fillId="0" borderId="1" xfId="0" applyNumberFormat="1" applyFont="1" applyFill="1" applyBorder="1" applyAlignment="1" applyProtection="1"/>
    <xf numFmtId="0" fontId="9" fillId="0" borderId="1" xfId="0" applyFont="1" applyBorder="1" applyAlignment="1">
      <alignment wrapText="1"/>
    </xf>
    <xf numFmtId="0" fontId="5" fillId="0" borderId="0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>
      <alignment horizontal="left"/>
    </xf>
    <xf numFmtId="49" fontId="6" fillId="0" borderId="1" xfId="0" applyNumberFormat="1" applyFont="1" applyFill="1" applyBorder="1" applyAlignment="1" applyProtection="1">
      <alignment horizontal="left"/>
    </xf>
    <xf numFmtId="44" fontId="6" fillId="0" borderId="1" xfId="0" applyNumberFormat="1" applyFont="1" applyFill="1" applyBorder="1" applyAlignment="1" applyProtection="1">
      <alignment horizontal="left"/>
    </xf>
    <xf numFmtId="0" fontId="13" fillId="0" borderId="0" xfId="0" applyNumberFormat="1" applyFont="1"/>
    <xf numFmtId="0" fontId="10" fillId="0" borderId="0" xfId="0" applyNumberFormat="1" applyFont="1" applyAlignment="1">
      <alignment horizontal="center"/>
    </xf>
    <xf numFmtId="165" fontId="2" fillId="0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horizontal="left"/>
    </xf>
    <xf numFmtId="0" fontId="2" fillId="3" borderId="1" xfId="0" applyNumberFormat="1" applyFont="1" applyFill="1" applyBorder="1" applyAlignment="1" applyProtection="1"/>
    <xf numFmtId="4" fontId="2" fillId="3" borderId="1" xfId="0" applyNumberFormat="1" applyFont="1" applyFill="1" applyBorder="1" applyAlignment="1" applyProtection="1"/>
    <xf numFmtId="44" fontId="2" fillId="3" borderId="1" xfId="0" applyNumberFormat="1" applyFont="1" applyFill="1" applyBorder="1" applyAlignment="1" applyProtection="1"/>
    <xf numFmtId="14" fontId="2" fillId="3" borderId="1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6" fillId="3" borderId="1" xfId="0" applyNumberFormat="1" applyFont="1" applyFill="1" applyBorder="1" applyAlignment="1" applyProtection="1">
      <alignment horizontal="left"/>
    </xf>
    <xf numFmtId="0" fontId="6" fillId="3" borderId="1" xfId="0" applyNumberFormat="1" applyFont="1" applyFill="1" applyBorder="1" applyAlignment="1" applyProtection="1"/>
    <xf numFmtId="44" fontId="6" fillId="3" borderId="1" xfId="0" applyNumberFormat="1" applyFont="1" applyFill="1" applyBorder="1" applyAlignment="1" applyProtection="1"/>
    <xf numFmtId="0" fontId="6" fillId="3" borderId="0" xfId="0" applyNumberFormat="1" applyFont="1" applyFill="1" applyBorder="1" applyAlignment="1" applyProtection="1"/>
    <xf numFmtId="14" fontId="6" fillId="3" borderId="1" xfId="0" applyNumberFormat="1" applyFont="1" applyFill="1" applyBorder="1" applyAlignment="1" applyProtection="1"/>
    <xf numFmtId="0" fontId="3" fillId="2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left"/>
    </xf>
    <xf numFmtId="1" fontId="1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37" fontId="16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/>
    </xf>
    <xf numFmtId="1" fontId="15" fillId="6" borderId="0" xfId="0" applyNumberFormat="1" applyFont="1" applyFill="1" applyBorder="1" applyAlignment="1" applyProtection="1">
      <alignment horizontal="center"/>
    </xf>
    <xf numFmtId="1" fontId="4" fillId="6" borderId="0" xfId="0" applyNumberFormat="1" applyFont="1" applyFill="1" applyBorder="1" applyAlignment="1" applyProtection="1">
      <alignment horizontal="center"/>
    </xf>
    <xf numFmtId="1" fontId="15" fillId="6" borderId="1" xfId="0" applyNumberFormat="1" applyFont="1" applyFill="1" applyBorder="1" applyAlignment="1" applyProtection="1">
      <alignment horizontal="center"/>
    </xf>
    <xf numFmtId="0" fontId="15" fillId="6" borderId="1" xfId="0" applyNumberFormat="1" applyFont="1" applyFill="1" applyBorder="1" applyAlignment="1" applyProtection="1">
      <alignment horizontal="center"/>
    </xf>
    <xf numFmtId="1" fontId="7" fillId="6" borderId="0" xfId="0" applyNumberFormat="1" applyFont="1" applyFill="1" applyBorder="1" applyAlignment="1" applyProtection="1">
      <alignment horizontal="center"/>
    </xf>
    <xf numFmtId="4" fontId="8" fillId="6" borderId="0" xfId="0" applyNumberFormat="1" applyFont="1" applyFill="1" applyBorder="1" applyAlignment="1" applyProtection="1"/>
    <xf numFmtId="4" fontId="10" fillId="6" borderId="0" xfId="0" applyNumberFormat="1" applyFont="1" applyFill="1" applyBorder="1" applyAlignment="1" applyProtection="1">
      <alignment horizontal="center"/>
    </xf>
    <xf numFmtId="44" fontId="8" fillId="6" borderId="1" xfId="0" applyNumberFormat="1" applyFont="1" applyFill="1" applyBorder="1" applyAlignment="1" applyProtection="1"/>
    <xf numFmtId="4" fontId="9" fillId="6" borderId="0" xfId="0" applyNumberFormat="1" applyFont="1" applyFill="1" applyBorder="1" applyAlignment="1" applyProtection="1"/>
    <xf numFmtId="44" fontId="2" fillId="6" borderId="0" xfId="0" applyNumberFormat="1" applyFont="1" applyFill="1" applyBorder="1" applyAlignment="1" applyProtection="1"/>
    <xf numFmtId="44" fontId="2" fillId="6" borderId="1" xfId="0" applyNumberFormat="1" applyFont="1" applyFill="1" applyBorder="1" applyAlignment="1" applyProtection="1"/>
    <xf numFmtId="44" fontId="6" fillId="6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1" fillId="3" borderId="1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5" borderId="0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 applyProtection="1">
      <alignment horizontal="left"/>
    </xf>
    <xf numFmtId="0" fontId="3" fillId="3" borderId="1" xfId="0" applyNumberFormat="1" applyFont="1" applyFill="1" applyBorder="1" applyAlignment="1" applyProtection="1">
      <alignment horizontal="left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164" fontId="3" fillId="0" borderId="0" xfId="0" applyNumberFormat="1" applyFont="1" applyFill="1" applyAlignment="1">
      <alignment horizontal="left" vertical="center"/>
    </xf>
    <xf numFmtId="18" fontId="3" fillId="0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 applyProtection="1"/>
    <xf numFmtId="37" fontId="18" fillId="0" borderId="0" xfId="0" applyNumberFormat="1" applyFont="1" applyFill="1" applyBorder="1" applyAlignment="1" applyProtection="1"/>
    <xf numFmtId="1" fontId="16" fillId="7" borderId="1" xfId="0" applyNumberFormat="1" applyFont="1" applyFill="1" applyBorder="1" applyAlignment="1" applyProtection="1">
      <alignment horizontal="center" vertical="center" wrapText="1"/>
    </xf>
    <xf numFmtId="0" fontId="17" fillId="7" borderId="1" xfId="0" applyNumberFormat="1" applyFont="1" applyFill="1" applyBorder="1" applyAlignment="1" applyProtection="1">
      <alignment horizontal="left" vertical="center" wrapText="1"/>
    </xf>
    <xf numFmtId="44" fontId="2" fillId="7" borderId="1" xfId="0" applyNumberFormat="1" applyFont="1" applyFill="1" applyBorder="1" applyAlignment="1" applyProtection="1"/>
    <xf numFmtId="1" fontId="15" fillId="7" borderId="1" xfId="0" applyNumberFormat="1" applyFont="1" applyFill="1" applyBorder="1" applyAlignment="1" applyProtection="1">
      <alignment horizontal="center"/>
    </xf>
    <xf numFmtId="0" fontId="1" fillId="7" borderId="1" xfId="0" applyNumberFormat="1" applyFont="1" applyFill="1" applyBorder="1" applyAlignment="1" applyProtection="1">
      <alignment horizontal="left"/>
    </xf>
    <xf numFmtId="0" fontId="9" fillId="7" borderId="1" xfId="0" applyFont="1" applyFill="1" applyBorder="1" applyAlignment="1">
      <alignment wrapText="1"/>
    </xf>
    <xf numFmtId="44" fontId="8" fillId="7" borderId="1" xfId="0" applyNumberFormat="1" applyFont="1" applyFill="1" applyBorder="1" applyAlignment="1" applyProtection="1"/>
    <xf numFmtId="4" fontId="2" fillId="7" borderId="1" xfId="0" applyNumberFormat="1" applyFont="1" applyFill="1" applyBorder="1" applyAlignment="1" applyProtection="1"/>
    <xf numFmtId="0" fontId="2" fillId="7" borderId="1" xfId="0" applyNumberFormat="1" applyFont="1" applyFill="1" applyBorder="1" applyAlignment="1" applyProtection="1"/>
    <xf numFmtId="14" fontId="2" fillId="7" borderId="1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/>
    <xf numFmtId="0" fontId="6" fillId="7" borderId="1" xfId="0" applyNumberFormat="1" applyFont="1" applyFill="1" applyBorder="1" applyAlignment="1" applyProtection="1">
      <alignment horizontal="left"/>
    </xf>
    <xf numFmtId="0" fontId="6" fillId="7" borderId="1" xfId="0" applyNumberFormat="1" applyFont="1" applyFill="1" applyBorder="1" applyAlignment="1" applyProtection="1"/>
    <xf numFmtId="0" fontId="9" fillId="7" borderId="1" xfId="0" applyFont="1" applyFill="1" applyBorder="1" applyAlignment="1">
      <alignment horizontal="left" wrapText="1"/>
    </xf>
    <xf numFmtId="0" fontId="2" fillId="7" borderId="1" xfId="0" applyNumberFormat="1" applyFont="1" applyFill="1" applyBorder="1" applyAlignment="1" applyProtection="1">
      <alignment horizontal="left"/>
    </xf>
    <xf numFmtId="0" fontId="3" fillId="7" borderId="0" xfId="0" applyNumberFormat="1" applyFont="1" applyFill="1" applyBorder="1" applyAlignment="1" applyProtection="1">
      <alignment horizontal="left"/>
    </xf>
    <xf numFmtId="0" fontId="3" fillId="8" borderId="0" xfId="0" applyNumberFormat="1" applyFont="1" applyFill="1" applyBorder="1" applyAlignment="1" applyProtection="1">
      <alignment horizontal="left"/>
    </xf>
    <xf numFmtId="0" fontId="1" fillId="7" borderId="0" xfId="0" applyNumberFormat="1" applyFont="1" applyFill="1" applyBorder="1" applyAlignment="1" applyProtection="1">
      <alignment horizontal="left"/>
    </xf>
    <xf numFmtId="44" fontId="9" fillId="7" borderId="1" xfId="0" applyNumberFormat="1" applyFont="1" applyFill="1" applyBorder="1" applyAlignment="1" applyProtection="1"/>
    <xf numFmtId="1" fontId="6" fillId="7" borderId="1" xfId="0" applyNumberFormat="1" applyFont="1" applyFill="1" applyBorder="1" applyAlignment="1" applyProtection="1">
      <alignment horizontal="left"/>
    </xf>
    <xf numFmtId="1" fontId="6" fillId="7" borderId="1" xfId="0" applyNumberFormat="1" applyFont="1" applyFill="1" applyBorder="1" applyAlignment="1" applyProtection="1">
      <alignment horizontal="center"/>
    </xf>
    <xf numFmtId="1" fontId="2" fillId="7" borderId="1" xfId="0" applyNumberFormat="1" applyFont="1" applyFill="1" applyBorder="1" applyAlignment="1" applyProtection="1">
      <alignment horizontal="center"/>
    </xf>
    <xf numFmtId="0" fontId="2" fillId="7" borderId="1" xfId="0" applyNumberFormat="1" applyFont="1" applyFill="1" applyBorder="1" applyAlignment="1" applyProtection="1">
      <alignment horizontal="center"/>
    </xf>
    <xf numFmtId="1" fontId="2" fillId="7" borderId="0" xfId="0" applyNumberFormat="1" applyFont="1" applyFill="1" applyBorder="1" applyAlignment="1" applyProtection="1">
      <alignment horizontal="center"/>
    </xf>
    <xf numFmtId="49" fontId="6" fillId="7" borderId="1" xfId="0" applyNumberFormat="1" applyFont="1" applyFill="1" applyBorder="1" applyAlignment="1" applyProtection="1">
      <alignment horizontal="left"/>
    </xf>
    <xf numFmtId="0" fontId="9" fillId="7" borderId="1" xfId="0" applyFont="1" applyFill="1" applyBorder="1" applyAlignment="1">
      <alignment horizontal="left"/>
    </xf>
    <xf numFmtId="44" fontId="6" fillId="7" borderId="1" xfId="0" applyNumberFormat="1" applyFont="1" applyFill="1" applyBorder="1" applyAlignment="1" applyProtection="1"/>
    <xf numFmtId="0" fontId="6" fillId="7" borderId="0" xfId="0" applyNumberFormat="1" applyFont="1" applyFill="1" applyBorder="1" applyAlignment="1" applyProtection="1"/>
    <xf numFmtId="14" fontId="6" fillId="7" borderId="1" xfId="0" applyNumberFormat="1" applyFont="1" applyFill="1" applyBorder="1" applyAlignment="1" applyProtection="1"/>
    <xf numFmtId="44" fontId="6" fillId="7" borderId="1" xfId="0" applyNumberFormat="1" applyFont="1" applyFill="1" applyBorder="1" applyAlignment="1" applyProtection="1">
      <alignment horizontal="left"/>
    </xf>
    <xf numFmtId="4" fontId="5" fillId="7" borderId="1" xfId="0" applyNumberFormat="1" applyFont="1" applyFill="1" applyBorder="1" applyAlignment="1" applyProtection="1"/>
    <xf numFmtId="0" fontId="9" fillId="7" borderId="1" xfId="0" applyNumberFormat="1" applyFont="1" applyFill="1" applyBorder="1" applyAlignment="1" applyProtection="1">
      <alignment horizontal="left"/>
    </xf>
    <xf numFmtId="0" fontId="9" fillId="7" borderId="1" xfId="0" applyNumberFormat="1" applyFont="1" applyFill="1" applyBorder="1" applyAlignment="1" applyProtection="1"/>
    <xf numFmtId="4" fontId="9" fillId="7" borderId="1" xfId="0" applyNumberFormat="1" applyFont="1" applyFill="1" applyBorder="1" applyAlignment="1" applyProtection="1"/>
    <xf numFmtId="14" fontId="9" fillId="7" borderId="1" xfId="0" applyNumberFormat="1" applyFont="1" applyFill="1" applyBorder="1" applyAlignment="1" applyProtection="1"/>
    <xf numFmtId="0" fontId="8" fillId="7" borderId="1" xfId="0" applyNumberFormat="1" applyFont="1" applyFill="1" applyBorder="1" applyAlignment="1" applyProtection="1"/>
    <xf numFmtId="0" fontId="9" fillId="7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>
      <alignment horizontal="left"/>
    </xf>
    <xf numFmtId="0" fontId="20" fillId="0" borderId="1" xfId="0" applyNumberFormat="1" applyFont="1" applyFill="1" applyBorder="1" applyAlignment="1" applyProtection="1">
      <alignment horizontal="left"/>
    </xf>
    <xf numFmtId="0" fontId="21" fillId="7" borderId="1" xfId="0" applyNumberFormat="1" applyFont="1" applyFill="1" applyBorder="1" applyAlignment="1" applyProtection="1">
      <alignment horizontal="left" vertical="center" wrapText="1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20" fillId="3" borderId="1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right"/>
    </xf>
    <xf numFmtId="44" fontId="2" fillId="9" borderId="1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2" fillId="7" borderId="9" xfId="0" applyNumberFormat="1" applyFont="1" applyFill="1" applyBorder="1" applyAlignment="1" applyProtection="1"/>
    <xf numFmtId="0" fontId="2" fillId="3" borderId="9" xfId="0" applyNumberFormat="1" applyFont="1" applyFill="1" applyBorder="1" applyAlignment="1" applyProtection="1"/>
    <xf numFmtId="1" fontId="2" fillId="7" borderId="9" xfId="0" applyNumberFormat="1" applyFont="1" applyFill="1" applyBorder="1" applyAlignment="1" applyProtection="1">
      <alignment horizontal="center"/>
    </xf>
    <xf numFmtId="0" fontId="6" fillId="3" borderId="9" xfId="0" applyNumberFormat="1" applyFont="1" applyFill="1" applyBorder="1" applyAlignment="1" applyProtection="1"/>
    <xf numFmtId="0" fontId="6" fillId="7" borderId="9" xfId="0" applyNumberFormat="1" applyFont="1" applyFill="1" applyBorder="1" applyAlignment="1" applyProtection="1"/>
    <xf numFmtId="0" fontId="6" fillId="0" borderId="9" xfId="0" applyNumberFormat="1" applyFont="1" applyFill="1" applyBorder="1" applyAlignment="1" applyProtection="1"/>
    <xf numFmtId="0" fontId="9" fillId="7" borderId="9" xfId="0" applyNumberFormat="1" applyFont="1" applyFill="1" applyBorder="1" applyAlignment="1" applyProtection="1"/>
    <xf numFmtId="44" fontId="2" fillId="0" borderId="10" xfId="0" applyNumberFormat="1" applyFont="1" applyFill="1" applyBorder="1" applyAlignment="1" applyProtection="1"/>
    <xf numFmtId="44" fontId="2" fillId="7" borderId="10" xfId="0" applyNumberFormat="1" applyFont="1" applyFill="1" applyBorder="1" applyAlignment="1" applyProtection="1"/>
    <xf numFmtId="44" fontId="2" fillId="3" borderId="10" xfId="0" applyNumberFormat="1" applyFont="1" applyFill="1" applyBorder="1" applyAlignment="1" applyProtection="1"/>
    <xf numFmtId="44" fontId="6" fillId="0" borderId="10" xfId="0" applyNumberFormat="1" applyFont="1" applyFill="1" applyBorder="1" applyAlignment="1" applyProtection="1"/>
    <xf numFmtId="166" fontId="23" fillId="9" borderId="1" xfId="0" applyNumberFormat="1" applyFont="1" applyFill="1" applyBorder="1" applyAlignment="1" applyProtection="1">
      <alignment horizontal="right" vertical="center"/>
    </xf>
    <xf numFmtId="166" fontId="26" fillId="9" borderId="1" xfId="0" applyNumberFormat="1" applyFont="1" applyFill="1" applyBorder="1" applyAlignment="1" applyProtection="1">
      <alignment vertical="center"/>
    </xf>
    <xf numFmtId="0" fontId="26" fillId="9" borderId="1" xfId="0" applyNumberFormat="1" applyFont="1" applyFill="1" applyBorder="1" applyAlignment="1" applyProtection="1">
      <alignment vertical="center"/>
    </xf>
    <xf numFmtId="44" fontId="2" fillId="9" borderId="11" xfId="0" applyNumberFormat="1" applyFont="1" applyFill="1" applyBorder="1" applyAlignment="1" applyProtection="1"/>
    <xf numFmtId="44" fontId="2" fillId="9" borderId="13" xfId="0" applyNumberFormat="1" applyFont="1" applyFill="1" applyBorder="1" applyAlignment="1" applyProtection="1"/>
    <xf numFmtId="44" fontId="2" fillId="9" borderId="14" xfId="0" applyNumberFormat="1" applyFont="1" applyFill="1" applyBorder="1" applyAlignment="1" applyProtection="1"/>
    <xf numFmtId="44" fontId="2" fillId="9" borderId="12" xfId="0" applyNumberFormat="1" applyFont="1" applyFill="1" applyBorder="1" applyAlignment="1" applyProtection="1"/>
    <xf numFmtId="14" fontId="2" fillId="7" borderId="9" xfId="0" applyNumberFormat="1" applyFont="1" applyFill="1" applyBorder="1" applyAlignment="1" applyProtection="1"/>
    <xf numFmtId="0" fontId="23" fillId="9" borderId="10" xfId="0" applyNumberFormat="1" applyFont="1" applyFill="1" applyBorder="1" applyAlignment="1" applyProtection="1">
      <alignment horizontal="left" vertical="center" wrapText="1"/>
    </xf>
    <xf numFmtId="39" fontId="23" fillId="9" borderId="10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/>
    <xf numFmtId="0" fontId="2" fillId="7" borderId="13" xfId="0" applyNumberFormat="1" applyFont="1" applyFill="1" applyBorder="1" applyAlignment="1" applyProtection="1"/>
    <xf numFmtId="0" fontId="4" fillId="0" borderId="12" xfId="0" applyNumberFormat="1" applyFont="1" applyFill="1" applyBorder="1" applyAlignment="1" applyProtection="1"/>
    <xf numFmtId="0" fontId="23" fillId="7" borderId="10" xfId="0" applyNumberFormat="1" applyFont="1" applyFill="1" applyBorder="1" applyAlignment="1" applyProtection="1">
      <alignment horizontal="left" vertical="center" wrapText="1"/>
    </xf>
    <xf numFmtId="166" fontId="24" fillId="7" borderId="1" xfId="0" applyNumberFormat="1" applyFont="1" applyFill="1" applyBorder="1" applyAlignment="1" applyProtection="1">
      <alignment horizontal="center" vertical="center"/>
    </xf>
    <xf numFmtId="166" fontId="25" fillId="7" borderId="1" xfId="0" applyNumberFormat="1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/>
    <xf numFmtId="0" fontId="6" fillId="0" borderId="12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/>
    <xf numFmtId="44" fontId="2" fillId="3" borderId="19" xfId="0" applyNumberFormat="1" applyFont="1" applyFill="1" applyBorder="1" applyAlignment="1" applyProtection="1"/>
    <xf numFmtId="44" fontId="6" fillId="0" borderId="14" xfId="0" applyNumberFormat="1" applyFont="1" applyFill="1" applyBorder="1" applyAlignment="1" applyProtection="1"/>
    <xf numFmtId="44" fontId="26" fillId="6" borderId="1" xfId="0" applyNumberFormat="1" applyFont="1" applyFill="1" applyBorder="1" applyAlignment="1" applyProtection="1"/>
    <xf numFmtId="44" fontId="27" fillId="6" borderId="1" xfId="0" applyNumberFormat="1" applyFont="1" applyFill="1" applyBorder="1" applyAlignment="1" applyProtection="1"/>
    <xf numFmtId="44" fontId="2" fillId="9" borderId="15" xfId="0" applyNumberFormat="1" applyFont="1" applyFill="1" applyBorder="1" applyAlignment="1" applyProtection="1">
      <alignment horizontal="left"/>
    </xf>
    <xf numFmtId="44" fontId="2" fillId="9" borderId="16" xfId="0" applyNumberFormat="1" applyFont="1" applyFill="1" applyBorder="1" applyAlignment="1" applyProtection="1">
      <alignment horizontal="left"/>
    </xf>
    <xf numFmtId="44" fontId="2" fillId="9" borderId="10" xfId="0" applyNumberFormat="1" applyFont="1" applyFill="1" applyBorder="1" applyAlignment="1" applyProtection="1">
      <alignment horizontal="left"/>
    </xf>
    <xf numFmtId="44" fontId="2" fillId="9" borderId="14" xfId="0" applyNumberFormat="1" applyFont="1" applyFill="1" applyBorder="1" applyAlignment="1" applyProtection="1">
      <alignment horizontal="left"/>
    </xf>
    <xf numFmtId="44" fontId="2" fillId="9" borderId="12" xfId="0" applyNumberFormat="1" applyFont="1" applyFill="1" applyBorder="1" applyAlignment="1" applyProtection="1">
      <alignment horizontal="left"/>
    </xf>
    <xf numFmtId="44" fontId="28" fillId="9" borderId="17" xfId="0" applyNumberFormat="1" applyFont="1" applyFill="1" applyBorder="1" applyAlignment="1" applyProtection="1"/>
    <xf numFmtId="44" fontId="3" fillId="6" borderId="0" xfId="0" applyNumberFormat="1" applyFont="1" applyFill="1" applyBorder="1" applyAlignment="1" applyProtection="1"/>
    <xf numFmtId="166" fontId="23" fillId="7" borderId="1" xfId="0" applyNumberFormat="1" applyFont="1" applyFill="1" applyBorder="1" applyAlignment="1" applyProtection="1">
      <alignment horizontal="right" vertical="center"/>
    </xf>
    <xf numFmtId="0" fontId="8" fillId="7" borderId="10" xfId="0" applyNumberFormat="1" applyFont="1" applyFill="1" applyBorder="1" applyAlignment="1" applyProtection="1">
      <alignment horizontal="left" vertical="center" wrapText="1"/>
    </xf>
    <xf numFmtId="166" fontId="8" fillId="7" borderId="1" xfId="0" applyNumberFormat="1" applyFont="1" applyFill="1" applyBorder="1" applyAlignment="1" applyProtection="1">
      <alignment horizontal="right" vertical="center"/>
    </xf>
    <xf numFmtId="166" fontId="23" fillId="7" borderId="10" xfId="0" applyNumberFormat="1" applyFont="1" applyFill="1" applyBorder="1" applyAlignment="1" applyProtection="1">
      <alignment horizontal="left" vertical="center" wrapText="1"/>
    </xf>
    <xf numFmtId="166" fontId="8" fillId="7" borderId="1" xfId="0" applyNumberFormat="1" applyFont="1" applyFill="1" applyBorder="1" applyAlignment="1" applyProtection="1">
      <alignment vertical="center"/>
    </xf>
    <xf numFmtId="4" fontId="30" fillId="6" borderId="0" xfId="0" applyNumberFormat="1" applyFont="1" applyFill="1" applyBorder="1" applyAlignment="1" applyProtection="1">
      <alignment horizontal="right"/>
    </xf>
    <xf numFmtId="37" fontId="16" fillId="7" borderId="1" xfId="0" applyNumberFormat="1" applyFont="1" applyFill="1" applyBorder="1" applyAlignment="1" applyProtection="1">
      <alignment horizontal="center" vertical="center" wrapText="1"/>
    </xf>
    <xf numFmtId="0" fontId="1" fillId="7" borderId="1" xfId="0" applyNumberFormat="1" applyFont="1" applyFill="1" applyBorder="1" applyAlignment="1" applyProtection="1"/>
    <xf numFmtId="0" fontId="31" fillId="0" borderId="13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0" fontId="9" fillId="7" borderId="1" xfId="0" applyFont="1" applyFill="1" applyBorder="1"/>
    <xf numFmtId="0" fontId="31" fillId="7" borderId="13" xfId="0" applyFont="1" applyFill="1" applyBorder="1" applyAlignment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31" fillId="0" borderId="13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0" borderId="13" xfId="0" applyFont="1" applyFill="1" applyBorder="1" applyAlignment="1">
      <alignment horizontal="left"/>
    </xf>
    <xf numFmtId="0" fontId="31" fillId="7" borderId="13" xfId="0" applyFont="1" applyFill="1" applyBorder="1" applyAlignment="1">
      <alignment horizontal="left"/>
    </xf>
    <xf numFmtId="44" fontId="8" fillId="0" borderId="0" xfId="1" applyFont="1" applyFill="1" applyBorder="1" applyAlignment="1" applyProtection="1">
      <alignment horizontal="right"/>
    </xf>
    <xf numFmtId="44" fontId="10" fillId="0" borderId="0" xfId="1" applyFont="1" applyFill="1" applyBorder="1" applyAlignment="1" applyProtection="1">
      <alignment horizontal="right"/>
    </xf>
    <xf numFmtId="44" fontId="8" fillId="0" borderId="1" xfId="1" applyFont="1" applyFill="1" applyBorder="1" applyAlignment="1" applyProtection="1">
      <alignment horizontal="right"/>
    </xf>
    <xf numFmtId="44" fontId="8" fillId="7" borderId="1" xfId="1" applyFont="1" applyFill="1" applyBorder="1" applyAlignment="1" applyProtection="1">
      <alignment horizontal="right"/>
    </xf>
    <xf numFmtId="44" fontId="26" fillId="0" borderId="1" xfId="1" applyFont="1" applyFill="1" applyBorder="1" applyAlignment="1" applyProtection="1">
      <alignment horizontal="right"/>
    </xf>
    <xf numFmtId="44" fontId="8" fillId="3" borderId="1" xfId="1" applyFont="1" applyFill="1" applyBorder="1" applyAlignment="1" applyProtection="1">
      <alignment horizontal="right"/>
    </xf>
    <xf numFmtId="44" fontId="9" fillId="0" borderId="1" xfId="1" applyFont="1" applyFill="1" applyBorder="1" applyAlignment="1" applyProtection="1">
      <alignment horizontal="right"/>
    </xf>
    <xf numFmtId="44" fontId="9" fillId="7" borderId="1" xfId="1" applyFont="1" applyFill="1" applyBorder="1" applyAlignment="1" applyProtection="1">
      <alignment horizontal="right"/>
    </xf>
    <xf numFmtId="44" fontId="27" fillId="0" borderId="1" xfId="1" applyFont="1" applyFill="1" applyBorder="1" applyAlignment="1" applyProtection="1">
      <alignment horizontal="right"/>
    </xf>
    <xf numFmtId="44" fontId="9" fillId="3" borderId="1" xfId="1" applyFont="1" applyFill="1" applyBorder="1" applyAlignment="1" applyProtection="1">
      <alignment horizontal="right"/>
    </xf>
    <xf numFmtId="44" fontId="26" fillId="3" borderId="1" xfId="1" applyFont="1" applyFill="1" applyBorder="1" applyAlignment="1" applyProtection="1">
      <alignment horizontal="right"/>
    </xf>
    <xf numFmtId="44" fontId="9" fillId="0" borderId="0" xfId="1" applyFont="1" applyFill="1" applyBorder="1" applyAlignment="1" applyProtection="1">
      <alignment horizontal="right"/>
    </xf>
    <xf numFmtId="44" fontId="30" fillId="0" borderId="0" xfId="1" applyFont="1" applyFill="1" applyBorder="1" applyAlignment="1" applyProtection="1">
      <alignment horizontal="right"/>
    </xf>
    <xf numFmtId="0" fontId="9" fillId="10" borderId="0" xfId="0" applyNumberFormat="1" applyFont="1" applyFill="1" applyBorder="1" applyAlignment="1" applyProtection="1"/>
    <xf numFmtId="1" fontId="16" fillId="10" borderId="1" xfId="0" applyNumberFormat="1" applyFont="1" applyFill="1" applyBorder="1" applyAlignment="1" applyProtection="1">
      <alignment horizontal="center" vertical="center" wrapText="1"/>
    </xf>
    <xf numFmtId="0" fontId="17" fillId="10" borderId="1" xfId="0" applyNumberFormat="1" applyFont="1" applyFill="1" applyBorder="1" applyAlignment="1" applyProtection="1">
      <alignment horizontal="left" vertical="center" wrapText="1"/>
    </xf>
    <xf numFmtId="0" fontId="21" fillId="10" borderId="1" xfId="0" applyNumberFormat="1" applyFont="1" applyFill="1" applyBorder="1" applyAlignment="1" applyProtection="1">
      <alignment horizontal="left" vertical="center" wrapText="1"/>
    </xf>
    <xf numFmtId="44" fontId="2" fillId="10" borderId="1" xfId="0" applyNumberFormat="1" applyFont="1" applyFill="1" applyBorder="1" applyAlignment="1" applyProtection="1"/>
    <xf numFmtId="1" fontId="15" fillId="10" borderId="1" xfId="0" applyNumberFormat="1" applyFont="1" applyFill="1" applyBorder="1" applyAlignment="1" applyProtection="1">
      <alignment horizontal="center"/>
    </xf>
    <xf numFmtId="0" fontId="31" fillId="10" borderId="13" xfId="0" applyFont="1" applyFill="1" applyBorder="1" applyAlignment="1">
      <alignment horizontal="center"/>
    </xf>
    <xf numFmtId="0" fontId="31" fillId="10" borderId="13" xfId="0" applyFont="1" applyFill="1" applyBorder="1" applyAlignment="1">
      <alignment horizontal="left"/>
    </xf>
    <xf numFmtId="44" fontId="8" fillId="10" borderId="1" xfId="0" applyNumberFormat="1" applyFont="1" applyFill="1" applyBorder="1" applyAlignment="1" applyProtection="1"/>
    <xf numFmtId="44" fontId="8" fillId="10" borderId="1" xfId="1" applyFont="1" applyFill="1" applyBorder="1" applyAlignment="1" applyProtection="1">
      <alignment horizontal="right"/>
    </xf>
    <xf numFmtId="0" fontId="6" fillId="10" borderId="1" xfId="0" applyNumberFormat="1" applyFont="1" applyFill="1" applyBorder="1" applyAlignment="1" applyProtection="1"/>
    <xf numFmtId="44" fontId="6" fillId="10" borderId="1" xfId="0" applyNumberFormat="1" applyFont="1" applyFill="1" applyBorder="1" applyAlignment="1" applyProtection="1"/>
    <xf numFmtId="14" fontId="6" fillId="10" borderId="1" xfId="0" applyNumberFormat="1" applyFont="1" applyFill="1" applyBorder="1" applyAlignment="1" applyProtection="1"/>
    <xf numFmtId="0" fontId="6" fillId="10" borderId="9" xfId="0" applyNumberFormat="1" applyFont="1" applyFill="1" applyBorder="1" applyAlignment="1" applyProtection="1"/>
    <xf numFmtId="0" fontId="23" fillId="10" borderId="10" xfId="0" applyNumberFormat="1" applyFont="1" applyFill="1" applyBorder="1" applyAlignment="1" applyProtection="1">
      <alignment horizontal="left" vertical="center" wrapText="1"/>
    </xf>
    <xf numFmtId="166" fontId="23" fillId="10" borderId="1" xfId="0" applyNumberFormat="1" applyFont="1" applyFill="1" applyBorder="1" applyAlignment="1" applyProtection="1">
      <alignment horizontal="right" vertical="center"/>
    </xf>
    <xf numFmtId="44" fontId="2" fillId="10" borderId="10" xfId="0" applyNumberFormat="1" applyFont="1" applyFill="1" applyBorder="1" applyAlignment="1" applyProtection="1"/>
    <xf numFmtId="14" fontId="2" fillId="10" borderId="1" xfId="0" applyNumberFormat="1" applyFont="1" applyFill="1" applyBorder="1" applyAlignment="1" applyProtection="1"/>
    <xf numFmtId="0" fontId="2" fillId="10" borderId="1" xfId="0" applyNumberFormat="1" applyFont="1" applyFill="1" applyBorder="1" applyAlignment="1" applyProtection="1"/>
    <xf numFmtId="0" fontId="6" fillId="10" borderId="0" xfId="0" applyNumberFormat="1" applyFont="1" applyFill="1" applyBorder="1" applyAlignment="1" applyProtection="1"/>
    <xf numFmtId="0" fontId="1" fillId="1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4" fillId="0" borderId="5" xfId="0" applyNumberFormat="1" applyFont="1" applyFill="1" applyBorder="1" applyAlignment="1" applyProtection="1">
      <alignment horizontal="center"/>
    </xf>
    <xf numFmtId="0" fontId="14" fillId="0" borderId="0" xfId="0" applyNumberFormat="1" applyFont="1" applyAlignment="1">
      <alignment horizontal="center"/>
    </xf>
    <xf numFmtId="1" fontId="16" fillId="11" borderId="1" xfId="0" applyNumberFormat="1" applyFont="1" applyFill="1" applyBorder="1" applyAlignment="1" applyProtection="1">
      <alignment horizontal="center" vertical="center" wrapText="1"/>
    </xf>
    <xf numFmtId="0" fontId="17" fillId="11" borderId="1" xfId="0" applyNumberFormat="1" applyFont="1" applyFill="1" applyBorder="1" applyAlignment="1" applyProtection="1">
      <alignment horizontal="left" vertical="center" wrapText="1"/>
    </xf>
    <xf numFmtId="0" fontId="21" fillId="11" borderId="1" xfId="0" applyNumberFormat="1" applyFont="1" applyFill="1" applyBorder="1" applyAlignment="1" applyProtection="1">
      <alignment horizontal="left" vertical="center" wrapText="1"/>
    </xf>
    <xf numFmtId="44" fontId="2" fillId="11" borderId="1" xfId="0" applyNumberFormat="1" applyFont="1" applyFill="1" applyBorder="1" applyAlignment="1" applyProtection="1"/>
    <xf numFmtId="1" fontId="15" fillId="11" borderId="1" xfId="0" applyNumberFormat="1" applyFont="1" applyFill="1" applyBorder="1" applyAlignment="1" applyProtection="1">
      <alignment horizontal="center"/>
    </xf>
    <xf numFmtId="0" fontId="6" fillId="11" borderId="1" xfId="0" applyNumberFormat="1" applyFont="1" applyFill="1" applyBorder="1" applyAlignment="1" applyProtection="1">
      <alignment horizontal="left"/>
    </xf>
    <xf numFmtId="0" fontId="2" fillId="11" borderId="1" xfId="0" applyNumberFormat="1" applyFont="1" applyFill="1" applyBorder="1" applyAlignment="1" applyProtection="1"/>
    <xf numFmtId="0" fontId="2" fillId="11" borderId="1" xfId="0" applyNumberFormat="1" applyFont="1" applyFill="1" applyBorder="1" applyAlignment="1" applyProtection="1">
      <alignment horizontal="left"/>
    </xf>
    <xf numFmtId="44" fontId="8" fillId="11" borderId="1" xfId="0" applyNumberFormat="1" applyFont="1" applyFill="1" applyBorder="1" applyAlignment="1" applyProtection="1"/>
    <xf numFmtId="44" fontId="8" fillId="11" borderId="1" xfId="1" applyFont="1" applyFill="1" applyBorder="1" applyAlignment="1" applyProtection="1">
      <alignment horizontal="right"/>
    </xf>
    <xf numFmtId="4" fontId="2" fillId="11" borderId="1" xfId="0" applyNumberFormat="1" applyFont="1" applyFill="1" applyBorder="1" applyAlignment="1" applyProtection="1"/>
    <xf numFmtId="0" fontId="2" fillId="11" borderId="9" xfId="0" applyNumberFormat="1" applyFont="1" applyFill="1" applyBorder="1" applyAlignment="1" applyProtection="1"/>
    <xf numFmtId="0" fontId="23" fillId="11" borderId="10" xfId="0" applyNumberFormat="1" applyFont="1" applyFill="1" applyBorder="1" applyAlignment="1" applyProtection="1">
      <alignment horizontal="left" vertical="center" wrapText="1"/>
    </xf>
    <xf numFmtId="166" fontId="23" fillId="11" borderId="1" xfId="0" applyNumberFormat="1" applyFont="1" applyFill="1" applyBorder="1" applyAlignment="1" applyProtection="1">
      <alignment horizontal="right" vertical="center"/>
    </xf>
    <xf numFmtId="44" fontId="2" fillId="11" borderId="10" xfId="0" applyNumberFormat="1" applyFont="1" applyFill="1" applyBorder="1" applyAlignment="1" applyProtection="1"/>
    <xf numFmtId="14" fontId="2" fillId="11" borderId="1" xfId="0" applyNumberFormat="1" applyFont="1" applyFill="1" applyBorder="1" applyAlignment="1" applyProtection="1"/>
    <xf numFmtId="0" fontId="2" fillId="11" borderId="0" xfId="0" applyNumberFormat="1" applyFont="1" applyFill="1" applyBorder="1" applyAlignment="1" applyProtection="1"/>
    <xf numFmtId="0" fontId="1" fillId="11" borderId="1" xfId="0" applyNumberFormat="1" applyFont="1" applyFill="1" applyBorder="1" applyAlignment="1" applyProtection="1">
      <alignment horizontal="left"/>
    </xf>
    <xf numFmtId="0" fontId="9" fillId="11" borderId="1" xfId="0" applyFont="1" applyFill="1" applyBorder="1" applyAlignment="1">
      <alignment horizontal="left"/>
    </xf>
    <xf numFmtId="0" fontId="9" fillId="11" borderId="1" xfId="0" applyFont="1" applyFill="1" applyBorder="1" applyAlignment="1">
      <alignment wrapText="1"/>
    </xf>
    <xf numFmtId="0" fontId="9" fillId="11" borderId="1" xfId="0" applyFont="1" applyFill="1" applyBorder="1" applyAlignment="1">
      <alignment horizontal="left" wrapText="1"/>
    </xf>
    <xf numFmtId="0" fontId="6" fillId="11" borderId="1" xfId="0" applyNumberFormat="1" applyFont="1" applyFill="1" applyBorder="1" applyAlignment="1" applyProtection="1"/>
    <xf numFmtId="44" fontId="6" fillId="11" borderId="1" xfId="0" applyNumberFormat="1" applyFont="1" applyFill="1" applyBorder="1" applyAlignment="1" applyProtection="1"/>
    <xf numFmtId="0" fontId="6" fillId="11" borderId="9" xfId="0" applyNumberFormat="1" applyFont="1" applyFill="1" applyBorder="1" applyAlignment="1" applyProtection="1"/>
    <xf numFmtId="0" fontId="6" fillId="11" borderId="0" xfId="0" applyNumberFormat="1" applyFont="1" applyFill="1" applyBorder="1" applyAlignment="1" applyProtection="1"/>
    <xf numFmtId="0" fontId="31" fillId="11" borderId="1" xfId="0" applyFont="1" applyFill="1" applyBorder="1" applyAlignment="1">
      <alignment horizontal="left"/>
    </xf>
    <xf numFmtId="4" fontId="1" fillId="7" borderId="1" xfId="0" applyNumberFormat="1" applyFont="1" applyFill="1" applyBorder="1" applyAlignment="1" applyProtection="1"/>
    <xf numFmtId="4" fontId="1" fillId="0" borderId="1" xfId="0" applyNumberFormat="1" applyFont="1" applyFill="1" applyBorder="1" applyAlignment="1" applyProtection="1"/>
    <xf numFmtId="4" fontId="1" fillId="3" borderId="1" xfId="0" applyNumberFormat="1" applyFont="1" applyFill="1" applyBorder="1" applyAlignment="1" applyProtection="1"/>
    <xf numFmtId="4" fontId="1" fillId="11" borderId="1" xfId="0" applyNumberFormat="1" applyFont="1" applyFill="1" applyBorder="1" applyAlignment="1" applyProtection="1"/>
    <xf numFmtId="4" fontId="1" fillId="0" borderId="0" xfId="0" applyNumberFormat="1" applyFont="1" applyFill="1" applyBorder="1" applyAlignment="1" applyProtection="1"/>
    <xf numFmtId="0" fontId="1" fillId="11" borderId="1" xfId="0" applyNumberFormat="1" applyFont="1" applyFill="1" applyBorder="1" applyAlignment="1" applyProtection="1"/>
    <xf numFmtId="4" fontId="9" fillId="10" borderId="1" xfId="0" applyNumberFormat="1" applyFont="1" applyFill="1" applyBorder="1" applyAlignment="1" applyProtection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21"/>
  <sheetViews>
    <sheetView tabSelected="1" zoomScale="85" zoomScaleNormal="85" workbookViewId="0">
      <pane xSplit="3" ySplit="9" topLeftCell="L253" activePane="bottomRight" state="frozen"/>
      <selection pane="topRight" activeCell="D1" sqref="D1"/>
      <selection pane="bottomLeft" activeCell="A9" sqref="A9"/>
      <selection pane="bottomRight" activeCell="N82" sqref="N82"/>
    </sheetView>
  </sheetViews>
  <sheetFormatPr defaultColWidth="11.42578125" defaultRowHeight="15.75" customHeight="1" x14ac:dyDescent="0.2"/>
  <cols>
    <col min="1" max="1" width="9.140625" style="2" customWidth="1"/>
    <col min="2" max="2" width="30.28515625" style="80" customWidth="1"/>
    <col min="3" max="3" width="79" style="80" bestFit="1" customWidth="1"/>
    <col min="4" max="4" width="75.7109375" style="80" customWidth="1"/>
    <col min="5" max="5" width="91.5703125" style="77" customWidth="1"/>
    <col min="6" max="6" width="60" style="129" bestFit="1" customWidth="1"/>
    <col min="7" max="7" width="16.140625" style="14" customWidth="1"/>
    <col min="8" max="8" width="12.7109375" style="64" customWidth="1"/>
    <col min="9" max="9" width="44.28515625" style="28" bestFit="1" customWidth="1"/>
    <col min="10" max="10" width="16.85546875" style="1" customWidth="1"/>
    <col min="11" max="11" width="64" style="28" bestFit="1" customWidth="1"/>
    <col min="12" max="12" width="14.28515625" style="69" bestFit="1" customWidth="1"/>
    <col min="13" max="13" width="16" style="197" bestFit="1" customWidth="1"/>
    <col min="14" max="14" width="11.5703125" style="4" customWidth="1"/>
    <col min="15" max="15" width="12.85546875" style="1" customWidth="1"/>
    <col min="16" max="16" width="12.28515625" style="1" customWidth="1"/>
    <col min="17" max="17" width="10.85546875" style="1" hidden="1" customWidth="1"/>
    <col min="18" max="18" width="17.5703125" style="1" hidden="1" customWidth="1"/>
    <col min="19" max="19" width="11.42578125" style="1" hidden="1" customWidth="1"/>
    <col min="20" max="20" width="10.85546875" style="1" hidden="1" customWidth="1"/>
    <col min="21" max="21" width="29.42578125" style="1" customWidth="1"/>
    <col min="22" max="22" width="17" style="1" customWidth="1"/>
    <col min="23" max="23" width="15" style="14" customWidth="1"/>
    <col min="24" max="24" width="11.7109375" style="1" customWidth="1"/>
    <col min="25" max="25" width="8.28515625" style="1" customWidth="1"/>
    <col min="26" max="26" width="24" style="1" customWidth="1"/>
    <col min="27" max="27" width="22.140625" style="1" customWidth="1"/>
    <col min="28" max="28" width="11.85546875" style="1" customWidth="1"/>
    <col min="29" max="29" width="10.5703125" style="1" customWidth="1"/>
    <col min="30" max="30" width="23.28515625" style="1" customWidth="1"/>
    <col min="31" max="31" width="14.5703125" style="6" customWidth="1"/>
    <col min="32" max="32" width="14.28515625" style="174" bestFit="1" customWidth="1"/>
    <col min="33" max="33" width="12.85546875" style="136" bestFit="1" customWidth="1"/>
    <col min="34" max="34" width="11.42578125" style="14"/>
    <col min="35" max="35" width="16.140625" style="73" bestFit="1" customWidth="1"/>
    <col min="36" max="36" width="11.42578125" style="1"/>
    <col min="37" max="37" width="37.140625" style="1" customWidth="1"/>
    <col min="38" max="38" width="11.140625" style="1" customWidth="1"/>
    <col min="39" max="39" width="11.42578125" style="1"/>
    <col min="40" max="40" width="16" style="1" customWidth="1"/>
    <col min="41" max="41" width="12" style="1" customWidth="1"/>
    <col min="42" max="16384" width="11.42578125" style="1"/>
  </cols>
  <sheetData>
    <row r="1" spans="1:45" ht="15.75" customHeight="1" x14ac:dyDescent="0.3">
      <c r="B1" s="88" t="s">
        <v>1124</v>
      </c>
      <c r="E1" s="27"/>
      <c r="F1" s="135" t="s">
        <v>1121</v>
      </c>
      <c r="G1" s="91">
        <v>46</v>
      </c>
      <c r="AE1" s="159"/>
      <c r="AF1" s="172"/>
      <c r="AG1" s="155"/>
    </row>
    <row r="2" spans="1:45" ht="15.75" customHeight="1" x14ac:dyDescent="0.3">
      <c r="B2" s="83" t="s">
        <v>1123</v>
      </c>
      <c r="C2" s="11"/>
      <c r="E2" s="76"/>
      <c r="F2" s="135" t="s">
        <v>61</v>
      </c>
      <c r="G2" s="91">
        <v>39</v>
      </c>
      <c r="I2" s="38"/>
      <c r="K2" s="192"/>
      <c r="AE2" s="159"/>
      <c r="AF2" s="172"/>
      <c r="AG2" s="155"/>
    </row>
    <row r="3" spans="1:45" ht="15.75" customHeight="1" x14ac:dyDescent="0.3">
      <c r="B3" s="89" t="s">
        <v>1122</v>
      </c>
      <c r="C3" s="83"/>
      <c r="E3" s="27"/>
      <c r="F3" s="135" t="s">
        <v>60</v>
      </c>
      <c r="G3" s="91">
        <v>7</v>
      </c>
      <c r="K3" s="192"/>
      <c r="V3" s="231" t="s">
        <v>54</v>
      </c>
      <c r="W3" s="231"/>
      <c r="X3" s="231"/>
      <c r="Y3" s="231"/>
      <c r="Z3" s="231"/>
      <c r="AE3" s="159"/>
      <c r="AF3" s="172"/>
      <c r="AG3" s="155"/>
    </row>
    <row r="4" spans="1:45" ht="15.75" customHeight="1" x14ac:dyDescent="0.25">
      <c r="B4" s="107" t="s">
        <v>49</v>
      </c>
      <c r="C4" s="84" t="s">
        <v>46</v>
      </c>
      <c r="K4" s="192"/>
      <c r="AE4" s="159"/>
      <c r="AF4" s="172"/>
      <c r="AG4" s="155"/>
    </row>
    <row r="5" spans="1:45" ht="15.75" customHeight="1" x14ac:dyDescent="0.25">
      <c r="B5" s="56" t="s">
        <v>48</v>
      </c>
      <c r="C5" s="57" t="s">
        <v>58</v>
      </c>
      <c r="K5" s="192"/>
      <c r="AE5" s="159"/>
      <c r="AF5" s="172"/>
      <c r="AG5" s="155"/>
    </row>
    <row r="6" spans="1:45" ht="15.75" customHeight="1" x14ac:dyDescent="0.25">
      <c r="B6" s="108" t="s">
        <v>47</v>
      </c>
      <c r="C6" s="210" t="s">
        <v>1182</v>
      </c>
      <c r="K6" s="192"/>
      <c r="AE6" s="159"/>
      <c r="AF6" s="172" t="s">
        <v>37</v>
      </c>
      <c r="AG6" s="155"/>
      <c r="AK6" s="234" t="s">
        <v>62</v>
      </c>
      <c r="AL6" s="234"/>
    </row>
    <row r="7" spans="1:45" ht="15.75" customHeight="1" thickBot="1" x14ac:dyDescent="0.25">
      <c r="B7" s="77"/>
      <c r="C7" s="77"/>
      <c r="AB7" s="19"/>
      <c r="AC7" s="19"/>
      <c r="AD7" s="19"/>
      <c r="AE7" s="159"/>
      <c r="AF7" s="172" t="s">
        <v>38</v>
      </c>
      <c r="AG7" s="155" t="s">
        <v>37</v>
      </c>
      <c r="AK7" s="234" t="s">
        <v>63</v>
      </c>
      <c r="AL7" s="234"/>
    </row>
    <row r="8" spans="1:45" ht="15.75" customHeight="1" thickBot="1" x14ac:dyDescent="0.25">
      <c r="B8" s="109"/>
      <c r="C8" s="11"/>
      <c r="M8" s="198" t="s">
        <v>53</v>
      </c>
      <c r="Q8" s="3" t="s">
        <v>56</v>
      </c>
      <c r="V8" s="16"/>
      <c r="W8" s="24"/>
      <c r="X8" s="20"/>
      <c r="Y8" s="20"/>
      <c r="Z8" s="21"/>
      <c r="AA8" s="22"/>
      <c r="AB8" s="232" t="s">
        <v>51</v>
      </c>
      <c r="AC8" s="233"/>
      <c r="AD8" s="233"/>
      <c r="AE8" s="159"/>
      <c r="AF8" s="172" t="s">
        <v>39</v>
      </c>
      <c r="AG8" s="155" t="s">
        <v>41</v>
      </c>
      <c r="AI8" s="73" t="s">
        <v>44</v>
      </c>
      <c r="AK8" s="42"/>
      <c r="AL8" s="42"/>
    </row>
    <row r="9" spans="1:45" ht="15.75" customHeight="1" x14ac:dyDescent="0.25">
      <c r="A9" s="2" t="s">
        <v>19</v>
      </c>
      <c r="B9" s="63" t="s">
        <v>18</v>
      </c>
      <c r="C9" s="12" t="s">
        <v>14</v>
      </c>
      <c r="D9" s="63" t="s">
        <v>15</v>
      </c>
      <c r="E9" s="78" t="s">
        <v>65</v>
      </c>
      <c r="F9" s="130" t="s">
        <v>16</v>
      </c>
      <c r="G9" s="31" t="s">
        <v>17</v>
      </c>
      <c r="H9" s="65" t="s">
        <v>20</v>
      </c>
      <c r="I9" s="29" t="s">
        <v>21</v>
      </c>
      <c r="J9" s="3" t="s">
        <v>22</v>
      </c>
      <c r="K9" s="29" t="s">
        <v>23</v>
      </c>
      <c r="L9" s="70" t="s">
        <v>24</v>
      </c>
      <c r="M9" s="198" t="s">
        <v>52</v>
      </c>
      <c r="N9" s="35" t="s">
        <v>25</v>
      </c>
      <c r="O9" s="3" t="s">
        <v>26</v>
      </c>
      <c r="P9" s="3" t="s">
        <v>27</v>
      </c>
      <c r="Q9" s="3" t="s">
        <v>55</v>
      </c>
      <c r="R9" s="3" t="s">
        <v>28</v>
      </c>
      <c r="S9" s="3" t="s">
        <v>29</v>
      </c>
      <c r="T9" s="3" t="s">
        <v>30</v>
      </c>
      <c r="U9" s="3" t="s">
        <v>31</v>
      </c>
      <c r="V9" s="17" t="s">
        <v>35</v>
      </c>
      <c r="W9" s="25" t="s">
        <v>32</v>
      </c>
      <c r="X9" s="3" t="s">
        <v>30</v>
      </c>
      <c r="Y9" s="3" t="s">
        <v>33</v>
      </c>
      <c r="Z9" s="17" t="s">
        <v>34</v>
      </c>
      <c r="AA9" s="18" t="s">
        <v>36</v>
      </c>
      <c r="AB9" s="23" t="s">
        <v>30</v>
      </c>
      <c r="AC9" s="3" t="s">
        <v>29</v>
      </c>
      <c r="AD9" s="3" t="s">
        <v>57</v>
      </c>
      <c r="AE9" s="161"/>
      <c r="AF9" s="172" t="s">
        <v>40</v>
      </c>
      <c r="AG9" s="155" t="s">
        <v>42</v>
      </c>
      <c r="AH9" s="14" t="s">
        <v>43</v>
      </c>
      <c r="AI9" s="73" t="s">
        <v>50</v>
      </c>
      <c r="AJ9" s="1" t="s">
        <v>45</v>
      </c>
      <c r="AK9" s="43" t="s">
        <v>64</v>
      </c>
      <c r="AL9" s="43" t="s">
        <v>30</v>
      </c>
      <c r="AN9" s="3" t="s">
        <v>66</v>
      </c>
      <c r="AO9" s="3" t="s">
        <v>67</v>
      </c>
    </row>
    <row r="10" spans="1:45" ht="15.75" customHeight="1" x14ac:dyDescent="0.25">
      <c r="A10" s="5"/>
      <c r="B10" s="60" t="s">
        <v>0</v>
      </c>
      <c r="C10" s="33"/>
      <c r="D10" s="81"/>
      <c r="E10" s="58"/>
      <c r="F10" s="131"/>
      <c r="G10" s="15"/>
      <c r="H10" s="66"/>
      <c r="I10" s="32"/>
      <c r="J10" s="6"/>
      <c r="K10" s="32"/>
      <c r="L10" s="71"/>
      <c r="M10" s="199"/>
      <c r="N10" s="7"/>
      <c r="O10" s="6"/>
      <c r="P10" s="6"/>
      <c r="Q10" s="6"/>
      <c r="R10" s="6"/>
      <c r="S10" s="6"/>
      <c r="T10" s="6"/>
      <c r="U10" s="6"/>
      <c r="V10" s="6"/>
      <c r="W10" s="15"/>
      <c r="X10" s="6"/>
      <c r="Y10" s="6"/>
      <c r="Z10" s="6"/>
      <c r="AA10" s="6"/>
      <c r="AB10" s="6"/>
      <c r="AC10" s="6"/>
      <c r="AD10" s="137"/>
      <c r="AE10" s="159"/>
      <c r="AF10" s="173"/>
      <c r="AG10" s="153"/>
      <c r="AH10" s="145"/>
      <c r="AI10" s="74"/>
      <c r="AJ10" s="6"/>
      <c r="AK10" s="6"/>
      <c r="AL10" s="6"/>
      <c r="AM10" s="6"/>
      <c r="AN10" s="6"/>
      <c r="AO10" s="6"/>
      <c r="AP10" s="6"/>
      <c r="AQ10" s="6"/>
      <c r="AR10" s="6"/>
      <c r="AS10" s="6"/>
    </row>
    <row r="11" spans="1:45" s="102" customFormat="1" ht="15.75" customHeight="1" x14ac:dyDescent="0.2">
      <c r="A11" s="92">
        <v>1</v>
      </c>
      <c r="B11" s="93" t="s">
        <v>71</v>
      </c>
      <c r="C11" s="93" t="s">
        <v>79</v>
      </c>
      <c r="D11" s="93" t="s">
        <v>474</v>
      </c>
      <c r="E11" s="93" t="s">
        <v>476</v>
      </c>
      <c r="F11" s="132" t="s">
        <v>877</v>
      </c>
      <c r="G11" s="94">
        <f>AI11</f>
        <v>0</v>
      </c>
      <c r="H11" s="95">
        <f>17000+A11</f>
        <v>17001</v>
      </c>
      <c r="I11" s="96"/>
      <c r="J11" s="97"/>
      <c r="K11" s="105"/>
      <c r="L11" s="98">
        <f t="shared" ref="L11:L35" si="0">M11-G11</f>
        <v>0</v>
      </c>
      <c r="M11" s="200"/>
      <c r="N11" s="99"/>
      <c r="O11" s="100"/>
      <c r="P11" s="101"/>
      <c r="Q11" s="100"/>
      <c r="R11" s="100"/>
      <c r="S11" s="100"/>
      <c r="T11" s="100"/>
      <c r="U11" s="100"/>
      <c r="V11" s="100"/>
      <c r="W11" s="94"/>
      <c r="X11" s="101"/>
      <c r="Y11" s="100"/>
      <c r="Z11" s="100"/>
      <c r="AA11" s="100"/>
      <c r="AB11" s="100"/>
      <c r="AC11" s="100"/>
      <c r="AD11" s="138"/>
      <c r="AE11" s="160"/>
      <c r="AF11" s="162"/>
      <c r="AG11" s="163"/>
      <c r="AH11" s="146"/>
      <c r="AI11" s="94">
        <f>AF11+AG11+AH11</f>
        <v>0</v>
      </c>
      <c r="AJ11" s="101">
        <v>43012</v>
      </c>
      <c r="AK11" s="100"/>
      <c r="AL11" s="100"/>
      <c r="AM11" s="100"/>
      <c r="AN11" s="100"/>
      <c r="AO11" s="100"/>
      <c r="AP11" s="100"/>
      <c r="AQ11" s="100"/>
      <c r="AR11" s="100"/>
      <c r="AS11" s="100"/>
    </row>
    <row r="12" spans="1:45" s="102" customFormat="1" ht="17.25" customHeight="1" x14ac:dyDescent="0.2">
      <c r="A12" s="92">
        <v>2</v>
      </c>
      <c r="B12" s="93" t="s">
        <v>72</v>
      </c>
      <c r="C12" s="93" t="s">
        <v>80</v>
      </c>
      <c r="D12" s="93" t="s">
        <v>722</v>
      </c>
      <c r="E12" s="93" t="s">
        <v>477</v>
      </c>
      <c r="F12" s="132" t="s">
        <v>878</v>
      </c>
      <c r="G12" s="94">
        <f t="shared" ref="G12:G35" si="1">AI12</f>
        <v>0</v>
      </c>
      <c r="H12" s="95">
        <f t="shared" ref="H12:H75" si="2">17000+A12</f>
        <v>17002</v>
      </c>
      <c r="I12" s="103"/>
      <c r="J12" s="97"/>
      <c r="K12" s="103"/>
      <c r="L12" s="98">
        <f t="shared" si="0"/>
        <v>0</v>
      </c>
      <c r="M12" s="200"/>
      <c r="N12" s="99"/>
      <c r="O12" s="100"/>
      <c r="P12" s="100"/>
      <c r="Q12" s="100"/>
      <c r="R12" s="100"/>
      <c r="S12" s="100"/>
      <c r="T12" s="100"/>
      <c r="U12" s="100"/>
      <c r="V12" s="100"/>
      <c r="W12" s="94"/>
      <c r="X12" s="100"/>
      <c r="Y12" s="100"/>
      <c r="Z12" s="100"/>
      <c r="AA12" s="100"/>
      <c r="AB12" s="100"/>
      <c r="AC12" s="100"/>
      <c r="AD12" s="138"/>
      <c r="AE12" s="100"/>
      <c r="AF12" s="162"/>
      <c r="AG12" s="164"/>
      <c r="AH12" s="146"/>
      <c r="AI12" s="94">
        <f t="shared" ref="AI12:AI34" si="3">AF12+AG12+AH12</f>
        <v>0</v>
      </c>
      <c r="AJ12" s="101">
        <v>43012</v>
      </c>
      <c r="AK12" s="100"/>
      <c r="AL12" s="100"/>
      <c r="AM12" s="100"/>
      <c r="AN12" s="100"/>
      <c r="AO12" s="100"/>
      <c r="AP12" s="100"/>
      <c r="AQ12" s="100"/>
      <c r="AR12" s="100"/>
      <c r="AS12" s="100"/>
    </row>
    <row r="13" spans="1:45" ht="16.5" customHeight="1" x14ac:dyDescent="0.2">
      <c r="A13" s="59">
        <v>3</v>
      </c>
      <c r="B13" s="87" t="s">
        <v>73</v>
      </c>
      <c r="C13" s="87" t="s">
        <v>81</v>
      </c>
      <c r="D13" s="87" t="s">
        <v>723</v>
      </c>
      <c r="E13" s="87" t="s">
        <v>478</v>
      </c>
      <c r="F13" s="133" t="s">
        <v>879</v>
      </c>
      <c r="G13" s="15">
        <f t="shared" si="1"/>
        <v>4773.59</v>
      </c>
      <c r="H13" s="66">
        <f t="shared" si="2"/>
        <v>17003</v>
      </c>
      <c r="I13" s="187" t="s">
        <v>1129</v>
      </c>
      <c r="J13" s="187" t="s">
        <v>1127</v>
      </c>
      <c r="K13" s="193" t="s">
        <v>1163</v>
      </c>
      <c r="L13" s="71">
        <f t="shared" si="0"/>
        <v>5226.41</v>
      </c>
      <c r="M13" s="199">
        <v>10000</v>
      </c>
      <c r="N13" s="7"/>
      <c r="O13" s="6"/>
      <c r="P13" s="6"/>
      <c r="Q13" s="6"/>
      <c r="R13" s="6"/>
      <c r="S13" s="6"/>
      <c r="T13" s="6"/>
      <c r="U13" s="6"/>
      <c r="V13" s="6"/>
      <c r="W13" s="15"/>
      <c r="X13" s="6"/>
      <c r="Y13" s="6"/>
      <c r="Z13" s="6"/>
      <c r="AA13" s="6"/>
      <c r="AB13" s="6"/>
      <c r="AC13" s="6"/>
      <c r="AD13" s="137"/>
      <c r="AF13" s="158">
        <v>3795.73</v>
      </c>
      <c r="AG13" s="149">
        <v>802.86</v>
      </c>
      <c r="AH13" s="145">
        <v>175</v>
      </c>
      <c r="AI13" s="74">
        <f t="shared" si="3"/>
        <v>4773.59</v>
      </c>
      <c r="AJ13" s="8">
        <v>43012</v>
      </c>
      <c r="AK13" s="6"/>
      <c r="AL13" s="6"/>
      <c r="AM13" s="6"/>
      <c r="AN13" s="6"/>
      <c r="AO13" s="6"/>
      <c r="AP13" s="6"/>
      <c r="AQ13" s="6"/>
      <c r="AR13" s="6"/>
      <c r="AS13" s="6"/>
    </row>
    <row r="14" spans="1:45" s="102" customFormat="1" ht="16.5" customHeight="1" x14ac:dyDescent="0.2">
      <c r="A14" s="92">
        <v>4</v>
      </c>
      <c r="B14" s="93" t="s">
        <v>74</v>
      </c>
      <c r="C14" s="93" t="s">
        <v>82</v>
      </c>
      <c r="D14" s="93" t="s">
        <v>724</v>
      </c>
      <c r="E14" s="93" t="s">
        <v>479</v>
      </c>
      <c r="F14" s="132" t="s">
        <v>880</v>
      </c>
      <c r="G14" s="94">
        <f t="shared" si="1"/>
        <v>0</v>
      </c>
      <c r="H14" s="95">
        <f t="shared" si="2"/>
        <v>17004</v>
      </c>
      <c r="I14" s="103"/>
      <c r="J14" s="104"/>
      <c r="K14" s="105"/>
      <c r="L14" s="98">
        <f t="shared" si="0"/>
        <v>0</v>
      </c>
      <c r="M14" s="200"/>
      <c r="N14" s="99"/>
      <c r="O14" s="100"/>
      <c r="P14" s="100"/>
      <c r="Q14" s="100"/>
      <c r="R14" s="100"/>
      <c r="S14" s="100"/>
      <c r="T14" s="100"/>
      <c r="U14" s="100"/>
      <c r="V14" s="100"/>
      <c r="W14" s="94"/>
      <c r="X14" s="100"/>
      <c r="Y14" s="100"/>
      <c r="Z14" s="100"/>
      <c r="AA14" s="100"/>
      <c r="AB14" s="100"/>
      <c r="AC14" s="100"/>
      <c r="AD14" s="138"/>
      <c r="AE14" s="100"/>
      <c r="AF14" s="162"/>
      <c r="AG14" s="164"/>
      <c r="AH14" s="146"/>
      <c r="AI14" s="94">
        <f t="shared" si="3"/>
        <v>0</v>
      </c>
      <c r="AJ14" s="101">
        <v>43012</v>
      </c>
      <c r="AK14" s="100"/>
      <c r="AL14" s="100"/>
      <c r="AM14" s="100"/>
      <c r="AN14" s="100"/>
      <c r="AO14" s="100"/>
      <c r="AP14" s="100"/>
      <c r="AQ14" s="100"/>
      <c r="AR14" s="100"/>
      <c r="AS14" s="100"/>
    </row>
    <row r="15" spans="1:45" s="102" customFormat="1" ht="17.25" customHeight="1" x14ac:dyDescent="0.2">
      <c r="A15" s="92">
        <v>5</v>
      </c>
      <c r="B15" s="93" t="s">
        <v>75</v>
      </c>
      <c r="C15" s="93" t="s">
        <v>83</v>
      </c>
      <c r="D15" s="93" t="s">
        <v>725</v>
      </c>
      <c r="E15" s="93" t="s">
        <v>480</v>
      </c>
      <c r="F15" s="132" t="s">
        <v>881</v>
      </c>
      <c r="G15" s="94">
        <f t="shared" si="1"/>
        <v>0</v>
      </c>
      <c r="H15" s="95">
        <f t="shared" si="2"/>
        <v>17005</v>
      </c>
      <c r="I15" s="103"/>
      <c r="J15" s="104"/>
      <c r="K15" s="103"/>
      <c r="L15" s="98">
        <f t="shared" si="0"/>
        <v>0</v>
      </c>
      <c r="M15" s="200"/>
      <c r="N15" s="99"/>
      <c r="O15" s="100"/>
      <c r="P15" s="100"/>
      <c r="Q15" s="100"/>
      <c r="R15" s="100"/>
      <c r="S15" s="100"/>
      <c r="T15" s="100"/>
      <c r="U15" s="100"/>
      <c r="V15" s="100"/>
      <c r="W15" s="94"/>
      <c r="X15" s="100"/>
      <c r="Y15" s="100"/>
      <c r="Z15" s="100"/>
      <c r="AA15" s="100"/>
      <c r="AB15" s="100"/>
      <c r="AC15" s="100"/>
      <c r="AD15" s="138"/>
      <c r="AE15" s="100"/>
      <c r="AF15" s="162"/>
      <c r="AG15" s="164"/>
      <c r="AH15" s="146"/>
      <c r="AI15" s="94">
        <f t="shared" si="3"/>
        <v>0</v>
      </c>
      <c r="AJ15" s="101">
        <v>43012</v>
      </c>
      <c r="AK15" s="100"/>
      <c r="AL15" s="100"/>
      <c r="AM15" s="100"/>
      <c r="AN15" s="100"/>
      <c r="AO15" s="100"/>
      <c r="AP15" s="100"/>
      <c r="AQ15" s="100"/>
      <c r="AR15" s="100"/>
      <c r="AS15" s="100"/>
    </row>
    <row r="16" spans="1:45" s="102" customFormat="1" ht="15.75" customHeight="1" x14ac:dyDescent="0.2">
      <c r="A16" s="92">
        <v>6</v>
      </c>
      <c r="B16" s="93" t="s">
        <v>76</v>
      </c>
      <c r="C16" s="93" t="s">
        <v>83</v>
      </c>
      <c r="D16" s="93" t="s">
        <v>726</v>
      </c>
      <c r="E16" s="93" t="s">
        <v>481</v>
      </c>
      <c r="F16" s="132" t="s">
        <v>882</v>
      </c>
      <c r="G16" s="94">
        <f>AI16</f>
        <v>0</v>
      </c>
      <c r="H16" s="95">
        <f t="shared" si="2"/>
        <v>17006</v>
      </c>
      <c r="I16" s="103"/>
      <c r="J16" s="97"/>
      <c r="K16" s="105"/>
      <c r="L16" s="98">
        <f>M16-G16</f>
        <v>0</v>
      </c>
      <c r="M16" s="200"/>
      <c r="N16" s="99"/>
      <c r="O16" s="100"/>
      <c r="P16" s="100"/>
      <c r="Q16" s="100"/>
      <c r="R16" s="100"/>
      <c r="S16" s="100"/>
      <c r="T16" s="100"/>
      <c r="U16" s="100"/>
      <c r="V16" s="100"/>
      <c r="W16" s="94"/>
      <c r="X16" s="101"/>
      <c r="Y16" s="100"/>
      <c r="Z16" s="100"/>
      <c r="AA16" s="100"/>
      <c r="AB16" s="101"/>
      <c r="AC16" s="100"/>
      <c r="AD16" s="156"/>
      <c r="AE16" s="100"/>
      <c r="AF16" s="162"/>
      <c r="AG16" s="164"/>
      <c r="AH16" s="146"/>
      <c r="AI16" s="94">
        <f>AF16+AG16+AH16</f>
        <v>0</v>
      </c>
      <c r="AJ16" s="101">
        <v>43012</v>
      </c>
      <c r="AK16" s="100"/>
      <c r="AL16" s="100"/>
      <c r="AM16" s="100"/>
      <c r="AN16" s="100"/>
      <c r="AO16" s="100"/>
      <c r="AP16" s="100"/>
      <c r="AQ16" s="100"/>
      <c r="AR16" s="100"/>
      <c r="AS16" s="100"/>
    </row>
    <row r="17" spans="1:256" s="102" customFormat="1" ht="15.75" customHeight="1" x14ac:dyDescent="0.2">
      <c r="A17" s="92">
        <v>7</v>
      </c>
      <c r="B17" s="93" t="s">
        <v>77</v>
      </c>
      <c r="C17" s="93" t="s">
        <v>83</v>
      </c>
      <c r="D17" s="93" t="s">
        <v>726</v>
      </c>
      <c r="E17" s="93" t="s">
        <v>482</v>
      </c>
      <c r="F17" s="132" t="s">
        <v>882</v>
      </c>
      <c r="G17" s="94">
        <f>AI17</f>
        <v>0</v>
      </c>
      <c r="H17" s="95">
        <f t="shared" si="2"/>
        <v>17007</v>
      </c>
      <c r="I17" s="106"/>
      <c r="J17" s="100"/>
      <c r="K17" s="106"/>
      <c r="L17" s="98">
        <f>M17-G17</f>
        <v>0</v>
      </c>
      <c r="M17" s="200"/>
      <c r="N17" s="99"/>
      <c r="O17" s="100"/>
      <c r="P17" s="101"/>
      <c r="Q17" s="100"/>
      <c r="R17" s="100"/>
      <c r="S17" s="100"/>
      <c r="T17" s="100"/>
      <c r="U17" s="100"/>
      <c r="V17" s="100"/>
      <c r="W17" s="94"/>
      <c r="X17" s="101"/>
      <c r="Y17" s="100"/>
      <c r="Z17" s="100"/>
      <c r="AA17" s="100"/>
      <c r="AB17" s="100"/>
      <c r="AC17" s="100"/>
      <c r="AD17" s="138"/>
      <c r="AE17" s="100"/>
      <c r="AF17" s="162"/>
      <c r="AG17" s="164"/>
      <c r="AH17" s="146"/>
      <c r="AI17" s="94">
        <f>AF17+AG17+AH17</f>
        <v>0</v>
      </c>
      <c r="AJ17" s="101">
        <v>43012</v>
      </c>
      <c r="AK17" s="100"/>
      <c r="AL17" s="100"/>
      <c r="AM17" s="100"/>
      <c r="AN17" s="100"/>
      <c r="AO17" s="100"/>
      <c r="AP17" s="100"/>
      <c r="AQ17" s="100"/>
      <c r="AR17" s="100"/>
      <c r="AS17" s="100"/>
    </row>
    <row r="18" spans="1:256" s="102" customFormat="1" ht="15.75" customHeight="1" x14ac:dyDescent="0.2">
      <c r="A18" s="92">
        <v>8</v>
      </c>
      <c r="B18" s="93" t="s">
        <v>78</v>
      </c>
      <c r="C18" s="93" t="s">
        <v>83</v>
      </c>
      <c r="D18" s="93" t="s">
        <v>726</v>
      </c>
      <c r="E18" s="93" t="s">
        <v>483</v>
      </c>
      <c r="F18" s="132" t="s">
        <v>882</v>
      </c>
      <c r="G18" s="94">
        <f>AI18</f>
        <v>0</v>
      </c>
      <c r="H18" s="95">
        <f t="shared" si="2"/>
        <v>17008</v>
      </c>
      <c r="I18" s="106"/>
      <c r="J18" s="100"/>
      <c r="K18" s="106"/>
      <c r="L18" s="98">
        <f>M18-G18</f>
        <v>0</v>
      </c>
      <c r="M18" s="200"/>
      <c r="N18" s="99"/>
      <c r="O18" s="100"/>
      <c r="P18" s="100"/>
      <c r="Q18" s="100"/>
      <c r="R18" s="100"/>
      <c r="S18" s="100"/>
      <c r="T18" s="100"/>
      <c r="U18" s="100"/>
      <c r="V18" s="100"/>
      <c r="W18" s="94"/>
      <c r="X18" s="101"/>
      <c r="Y18" s="100"/>
      <c r="Z18" s="100"/>
      <c r="AA18" s="100"/>
      <c r="AB18" s="100"/>
      <c r="AC18" s="100"/>
      <c r="AD18" s="138"/>
      <c r="AE18" s="100"/>
      <c r="AF18" s="162"/>
      <c r="AG18" s="164"/>
      <c r="AH18" s="146"/>
      <c r="AI18" s="94">
        <f>AF18+AG18+AH18</f>
        <v>0</v>
      </c>
      <c r="AJ18" s="101">
        <v>43012</v>
      </c>
      <c r="AK18" s="100"/>
      <c r="AL18" s="100"/>
      <c r="AM18" s="100"/>
      <c r="AN18" s="100"/>
      <c r="AO18" s="100"/>
      <c r="AP18" s="100"/>
      <c r="AQ18" s="100"/>
      <c r="AR18" s="100"/>
      <c r="AS18" s="100"/>
    </row>
    <row r="19" spans="1:256" ht="15.75" customHeight="1" x14ac:dyDescent="0.25">
      <c r="A19" s="5"/>
      <c r="B19" s="60" t="s">
        <v>1</v>
      </c>
      <c r="C19" s="85"/>
      <c r="D19" s="81"/>
      <c r="E19" s="58"/>
      <c r="F19" s="131"/>
      <c r="G19" s="15">
        <f>AI19</f>
        <v>4773.59</v>
      </c>
      <c r="H19" s="66"/>
      <c r="I19" s="32"/>
      <c r="J19" s="6"/>
      <c r="K19" s="32"/>
      <c r="L19" s="170">
        <f>M19-G19</f>
        <v>5226.41</v>
      </c>
      <c r="M19" s="201">
        <f>SUM(M11:M18)</f>
        <v>10000</v>
      </c>
      <c r="N19" s="7"/>
      <c r="O19" s="6"/>
      <c r="P19" s="6"/>
      <c r="Q19" s="6"/>
      <c r="R19" s="6"/>
      <c r="S19" s="6"/>
      <c r="T19" s="6"/>
      <c r="U19" s="6"/>
      <c r="V19" s="6"/>
      <c r="W19" s="15"/>
      <c r="X19" s="8"/>
      <c r="Y19" s="6"/>
      <c r="Z19" s="6"/>
      <c r="AA19" s="6"/>
      <c r="AB19" s="6"/>
      <c r="AC19" s="6"/>
      <c r="AD19" s="137"/>
      <c r="AF19" s="157"/>
      <c r="AG19" s="150"/>
      <c r="AH19" s="145"/>
      <c r="AI19" s="170">
        <f>SUM(AI11:AI18)</f>
        <v>4773.59</v>
      </c>
      <c r="AJ19" s="8"/>
      <c r="AK19" s="6"/>
      <c r="AL19" s="6"/>
      <c r="AM19" s="6"/>
      <c r="AN19" s="6"/>
      <c r="AO19" s="6"/>
      <c r="AP19" s="6"/>
      <c r="AQ19" s="6"/>
      <c r="AR19" s="6"/>
      <c r="AS19" s="6"/>
    </row>
    <row r="20" spans="1:256" s="50" customFormat="1" ht="15.75" customHeight="1" x14ac:dyDescent="0.2">
      <c r="A20" s="59">
        <v>9</v>
      </c>
      <c r="B20" s="87" t="s">
        <v>84</v>
      </c>
      <c r="C20" s="87" t="s">
        <v>471</v>
      </c>
      <c r="D20" s="87" t="s">
        <v>727</v>
      </c>
      <c r="E20" s="87" t="s">
        <v>484</v>
      </c>
      <c r="F20" s="133" t="s">
        <v>883</v>
      </c>
      <c r="G20" s="15">
        <f>AI20</f>
        <v>1004.91</v>
      </c>
      <c r="H20" s="66">
        <f t="shared" si="2"/>
        <v>17009</v>
      </c>
      <c r="I20" s="187" t="s">
        <v>1162</v>
      </c>
      <c r="J20" s="187" t="s">
        <v>1128</v>
      </c>
      <c r="K20" s="193" t="s">
        <v>1164</v>
      </c>
      <c r="L20" s="71">
        <f>M20-G20</f>
        <v>0</v>
      </c>
      <c r="M20" s="202">
        <v>1004.91</v>
      </c>
      <c r="N20" s="47"/>
      <c r="O20" s="46"/>
      <c r="P20" s="46"/>
      <c r="Q20" s="46"/>
      <c r="R20" s="46"/>
      <c r="S20" s="46"/>
      <c r="T20" s="46"/>
      <c r="U20" s="46"/>
      <c r="V20" s="46"/>
      <c r="W20" s="48"/>
      <c r="X20" s="49"/>
      <c r="Y20" s="46"/>
      <c r="Z20" s="46"/>
      <c r="AA20" s="46"/>
      <c r="AB20" s="46"/>
      <c r="AC20" s="46"/>
      <c r="AD20" s="139"/>
      <c r="AE20" s="46"/>
      <c r="AF20" s="157">
        <v>788.12</v>
      </c>
      <c r="AG20" s="149">
        <v>41.79</v>
      </c>
      <c r="AH20" s="147">
        <v>175</v>
      </c>
      <c r="AI20" s="74">
        <f>AF20+AG20+AH20</f>
        <v>1004.91</v>
      </c>
      <c r="AJ20" s="8">
        <v>43012</v>
      </c>
      <c r="AK20" s="46"/>
      <c r="AL20" s="46"/>
      <c r="AM20" s="46"/>
      <c r="AN20" s="46"/>
      <c r="AO20" s="46"/>
      <c r="AP20" s="46"/>
      <c r="AQ20" s="46"/>
      <c r="AR20" s="46"/>
      <c r="AS20" s="46"/>
    </row>
    <row r="21" spans="1:256" s="251" customFormat="1" ht="15.75" customHeight="1" x14ac:dyDescent="0.2">
      <c r="A21" s="235">
        <v>10</v>
      </c>
      <c r="B21" s="236" t="s">
        <v>85</v>
      </c>
      <c r="C21" s="236" t="s">
        <v>472</v>
      </c>
      <c r="D21" s="236" t="s">
        <v>728</v>
      </c>
      <c r="E21" s="236" t="s">
        <v>485</v>
      </c>
      <c r="F21" s="237" t="s">
        <v>884</v>
      </c>
      <c r="G21" s="238">
        <f t="shared" ref="G21:G23" si="4">AI21</f>
        <v>9496.84</v>
      </c>
      <c r="H21" s="239">
        <f t="shared" si="2"/>
        <v>17010</v>
      </c>
      <c r="I21" s="242"/>
      <c r="J21" s="241"/>
      <c r="K21" s="260"/>
      <c r="L21" s="243" t="e">
        <f t="shared" ref="L21:L23" si="5">M21-G21</f>
        <v>#VALUE!</v>
      </c>
      <c r="M21" s="244" t="s">
        <v>1181</v>
      </c>
      <c r="N21" s="245"/>
      <c r="O21" s="241"/>
      <c r="P21" s="241"/>
      <c r="Q21" s="241"/>
      <c r="R21" s="241"/>
      <c r="S21" s="241"/>
      <c r="T21" s="241"/>
      <c r="U21" s="241"/>
      <c r="V21" s="241"/>
      <c r="W21" s="238"/>
      <c r="X21" s="241"/>
      <c r="Y21" s="241"/>
      <c r="Z21" s="241"/>
      <c r="AA21" s="241"/>
      <c r="AB21" s="241"/>
      <c r="AC21" s="241"/>
      <c r="AD21" s="246"/>
      <c r="AE21" s="241"/>
      <c r="AF21" s="247">
        <v>8729.8700000000008</v>
      </c>
      <c r="AG21" s="248">
        <v>591.97</v>
      </c>
      <c r="AH21" s="249">
        <v>175</v>
      </c>
      <c r="AI21" s="238">
        <f t="shared" ref="AI21:AI22" si="6">AF21+AG21+AH21</f>
        <v>9496.84</v>
      </c>
      <c r="AJ21" s="250">
        <v>43012</v>
      </c>
      <c r="AK21" s="241"/>
      <c r="AL21" s="241"/>
      <c r="AM21" s="241"/>
      <c r="AN21" s="241"/>
      <c r="AO21" s="241"/>
      <c r="AP21" s="241"/>
      <c r="AQ21" s="241"/>
      <c r="AR21" s="241"/>
      <c r="AS21" s="241"/>
    </row>
    <row r="22" spans="1:256" s="251" customFormat="1" ht="15.75" customHeight="1" x14ac:dyDescent="0.2">
      <c r="A22" s="235">
        <v>11</v>
      </c>
      <c r="B22" s="236" t="s">
        <v>86</v>
      </c>
      <c r="C22" s="236" t="s">
        <v>473</v>
      </c>
      <c r="D22" s="236" t="s">
        <v>729</v>
      </c>
      <c r="E22" s="236" t="s">
        <v>486</v>
      </c>
      <c r="F22" s="237" t="s">
        <v>885</v>
      </c>
      <c r="G22" s="238">
        <f t="shared" si="4"/>
        <v>2824.61</v>
      </c>
      <c r="H22" s="239">
        <f t="shared" si="2"/>
        <v>17011</v>
      </c>
      <c r="I22" s="253"/>
      <c r="J22" s="256"/>
      <c r="K22" s="255"/>
      <c r="L22" s="243" t="e">
        <f t="shared" si="5"/>
        <v>#VALUE!</v>
      </c>
      <c r="M22" s="244" t="s">
        <v>1181</v>
      </c>
      <c r="N22" s="245"/>
      <c r="O22" s="241"/>
      <c r="P22" s="241"/>
      <c r="Q22" s="241"/>
      <c r="R22" s="241"/>
      <c r="S22" s="241"/>
      <c r="T22" s="241"/>
      <c r="U22" s="241"/>
      <c r="V22" s="241"/>
      <c r="W22" s="238"/>
      <c r="X22" s="250"/>
      <c r="Y22" s="241"/>
      <c r="Z22" s="241"/>
      <c r="AA22" s="241"/>
      <c r="AB22" s="241"/>
      <c r="AC22" s="241"/>
      <c r="AD22" s="246"/>
      <c r="AE22" s="241"/>
      <c r="AF22" s="247">
        <v>2554.63</v>
      </c>
      <c r="AG22" s="248">
        <v>94.98</v>
      </c>
      <c r="AH22" s="249">
        <v>175</v>
      </c>
      <c r="AI22" s="238">
        <f t="shared" si="6"/>
        <v>2824.61</v>
      </c>
      <c r="AJ22" s="250">
        <v>43012</v>
      </c>
      <c r="AK22" s="241"/>
      <c r="AL22" s="241"/>
      <c r="AM22" s="241"/>
      <c r="AN22" s="241"/>
      <c r="AO22" s="241"/>
      <c r="AP22" s="241"/>
      <c r="AQ22" s="241"/>
      <c r="AR22" s="241"/>
      <c r="AS22" s="241"/>
    </row>
    <row r="23" spans="1:256" ht="15.75" customHeight="1" x14ac:dyDescent="0.25">
      <c r="A23" s="5"/>
      <c r="B23" s="60" t="s">
        <v>2</v>
      </c>
      <c r="C23" s="85"/>
      <c r="D23" s="81"/>
      <c r="E23" s="58"/>
      <c r="F23" s="131"/>
      <c r="G23" s="15">
        <f t="shared" si="4"/>
        <v>13326.36</v>
      </c>
      <c r="H23" s="66"/>
      <c r="I23" s="32"/>
      <c r="J23" s="6"/>
      <c r="K23" s="32"/>
      <c r="L23" s="170">
        <f t="shared" si="5"/>
        <v>-12321.45</v>
      </c>
      <c r="M23" s="201">
        <f>SUM(M20:M22)</f>
        <v>1004.91</v>
      </c>
      <c r="N23" s="7"/>
      <c r="O23" s="6"/>
      <c r="P23" s="6"/>
      <c r="Q23" s="6"/>
      <c r="R23" s="6"/>
      <c r="S23" s="6"/>
      <c r="T23" s="6"/>
      <c r="U23" s="6"/>
      <c r="V23" s="6"/>
      <c r="W23" s="15"/>
      <c r="X23" s="8"/>
      <c r="Y23" s="6"/>
      <c r="Z23" s="6"/>
      <c r="AA23" s="6"/>
      <c r="AB23" s="6"/>
      <c r="AC23" s="6"/>
      <c r="AD23" s="137"/>
      <c r="AF23" s="157"/>
      <c r="AG23" s="151"/>
      <c r="AH23" s="145"/>
      <c r="AI23" s="170">
        <f>SUM(AI20:AI22)</f>
        <v>13326.36</v>
      </c>
      <c r="AJ23" s="8"/>
      <c r="AK23" s="6"/>
      <c r="AL23" s="6"/>
      <c r="AM23" s="6"/>
      <c r="AN23" s="6"/>
      <c r="AO23" s="6"/>
      <c r="AP23" s="6"/>
      <c r="AQ23" s="6"/>
      <c r="AR23" s="6"/>
      <c r="AS23" s="6"/>
    </row>
    <row r="24" spans="1:256" ht="15.75" customHeight="1" x14ac:dyDescent="0.2">
      <c r="A24" s="59">
        <v>12</v>
      </c>
      <c r="B24" s="87" t="s">
        <v>87</v>
      </c>
      <c r="C24" s="87" t="s">
        <v>462</v>
      </c>
      <c r="D24" s="87" t="s">
        <v>730</v>
      </c>
      <c r="E24" s="87" t="s">
        <v>487</v>
      </c>
      <c r="F24" s="133" t="s">
        <v>886</v>
      </c>
      <c r="G24" s="15">
        <f>AI24</f>
        <v>1960.39</v>
      </c>
      <c r="H24" s="66">
        <f t="shared" si="2"/>
        <v>17012</v>
      </c>
      <c r="I24" s="187" t="s">
        <v>1129</v>
      </c>
      <c r="J24" s="37" t="s">
        <v>1127</v>
      </c>
      <c r="K24" s="193" t="s">
        <v>1163</v>
      </c>
      <c r="L24" s="71">
        <f>M24-G24</f>
        <v>21039.61</v>
      </c>
      <c r="M24" s="203">
        <v>23000</v>
      </c>
      <c r="N24" s="7"/>
      <c r="O24" s="6"/>
      <c r="P24" s="6"/>
      <c r="Q24" s="6"/>
      <c r="R24" s="6"/>
      <c r="S24" s="6"/>
      <c r="T24" s="6"/>
      <c r="U24" s="6"/>
      <c r="V24" s="6"/>
      <c r="W24" s="15"/>
      <c r="X24" s="8"/>
      <c r="Y24" s="6"/>
      <c r="Z24" s="6"/>
      <c r="AA24" s="6"/>
      <c r="AB24" s="6"/>
      <c r="AC24" s="6"/>
      <c r="AD24" s="137"/>
      <c r="AF24" s="157">
        <v>1385.69</v>
      </c>
      <c r="AG24" s="149">
        <v>399.7</v>
      </c>
      <c r="AH24" s="145">
        <v>175</v>
      </c>
      <c r="AI24" s="74">
        <f>AF24+AG24+AH24</f>
        <v>1960.39</v>
      </c>
      <c r="AJ24" s="8">
        <v>43012</v>
      </c>
      <c r="AK24" s="6"/>
      <c r="AL24" s="6"/>
      <c r="AM24" s="6"/>
      <c r="AN24" s="6"/>
      <c r="AO24" s="6"/>
      <c r="AP24" s="6"/>
      <c r="AQ24" s="6"/>
      <c r="AR24" s="6"/>
      <c r="AS24" s="6"/>
    </row>
    <row r="25" spans="1:256" s="102" customFormat="1" ht="18" customHeight="1" x14ac:dyDescent="0.2">
      <c r="A25" s="92">
        <v>13</v>
      </c>
      <c r="B25" s="93" t="s">
        <v>88</v>
      </c>
      <c r="C25" s="93" t="s">
        <v>463</v>
      </c>
      <c r="D25" s="93" t="s">
        <v>731</v>
      </c>
      <c r="E25" s="93" t="s">
        <v>488</v>
      </c>
      <c r="F25" s="132" t="s">
        <v>887</v>
      </c>
      <c r="G25" s="94">
        <f>AI25</f>
        <v>0</v>
      </c>
      <c r="H25" s="95">
        <f t="shared" si="2"/>
        <v>17013</v>
      </c>
      <c r="I25" s="103"/>
      <c r="J25" s="104"/>
      <c r="K25" s="103"/>
      <c r="L25" s="98">
        <f>M25-G25</f>
        <v>0</v>
      </c>
      <c r="M25" s="204"/>
      <c r="N25" s="99"/>
      <c r="O25" s="100"/>
      <c r="P25" s="100"/>
      <c r="Q25" s="100"/>
      <c r="R25" s="100"/>
      <c r="S25" s="100"/>
      <c r="T25" s="100"/>
      <c r="U25" s="100"/>
      <c r="V25" s="100"/>
      <c r="W25" s="94"/>
      <c r="X25" s="101"/>
      <c r="Y25" s="100"/>
      <c r="Z25" s="100"/>
      <c r="AA25" s="100"/>
      <c r="AB25" s="100"/>
      <c r="AC25" s="100"/>
      <c r="AD25" s="138"/>
      <c r="AE25" s="100"/>
      <c r="AF25" s="162"/>
      <c r="AG25" s="163"/>
      <c r="AH25" s="146"/>
      <c r="AI25" s="94">
        <f>AF25+AG25+AH25</f>
        <v>0</v>
      </c>
      <c r="AJ25" s="101">
        <v>43012</v>
      </c>
      <c r="AK25" s="100"/>
      <c r="AL25" s="100"/>
      <c r="AM25" s="100"/>
      <c r="AN25" s="100"/>
      <c r="AO25" s="100"/>
      <c r="AP25" s="100"/>
      <c r="AQ25" s="100"/>
      <c r="AR25" s="100"/>
      <c r="AS25" s="100"/>
    </row>
    <row r="26" spans="1:256" s="102" customFormat="1" ht="15.75" customHeight="1" x14ac:dyDescent="0.2">
      <c r="A26" s="92">
        <v>14</v>
      </c>
      <c r="B26" s="93" t="s">
        <v>89</v>
      </c>
      <c r="C26" s="93" t="s">
        <v>464</v>
      </c>
      <c r="D26" s="93" t="s">
        <v>732</v>
      </c>
      <c r="E26" s="93" t="s">
        <v>489</v>
      </c>
      <c r="F26" s="132" t="s">
        <v>888</v>
      </c>
      <c r="G26" s="94">
        <f>AI26</f>
        <v>0</v>
      </c>
      <c r="H26" s="95">
        <f t="shared" si="2"/>
        <v>17014</v>
      </c>
      <c r="I26" s="103"/>
      <c r="J26" s="97"/>
      <c r="K26" s="105"/>
      <c r="L26" s="98">
        <f>M26-G26</f>
        <v>0</v>
      </c>
      <c r="M26" s="204"/>
      <c r="N26" s="99"/>
      <c r="O26" s="100"/>
      <c r="P26" s="100"/>
      <c r="Q26" s="100"/>
      <c r="R26" s="100"/>
      <c r="S26" s="100"/>
      <c r="T26" s="100"/>
      <c r="U26" s="100"/>
      <c r="V26" s="101"/>
      <c r="W26" s="94"/>
      <c r="X26" s="101"/>
      <c r="Y26" s="100"/>
      <c r="Z26" s="100"/>
      <c r="AA26" s="100"/>
      <c r="AB26" s="101"/>
      <c r="AC26" s="100"/>
      <c r="AD26" s="138"/>
      <c r="AE26" s="100"/>
      <c r="AF26" s="162"/>
      <c r="AG26" s="164"/>
      <c r="AH26" s="146"/>
      <c r="AI26" s="94">
        <f>AF26+AG26+AH26</f>
        <v>0</v>
      </c>
      <c r="AJ26" s="101">
        <v>43012</v>
      </c>
      <c r="AK26" s="100"/>
      <c r="AL26" s="100"/>
      <c r="AM26" s="100"/>
      <c r="AN26" s="100"/>
      <c r="AO26" s="100"/>
      <c r="AP26" s="100"/>
      <c r="AQ26" s="100"/>
      <c r="AR26" s="100"/>
      <c r="AS26" s="100"/>
    </row>
    <row r="27" spans="1:256" s="102" customFormat="1" ht="15.75" customHeight="1" x14ac:dyDescent="0.2">
      <c r="A27" s="92">
        <v>15</v>
      </c>
      <c r="B27" s="93" t="s">
        <v>90</v>
      </c>
      <c r="C27" s="93" t="s">
        <v>464</v>
      </c>
      <c r="D27" s="93" t="s">
        <v>732</v>
      </c>
      <c r="E27" s="93" t="s">
        <v>699</v>
      </c>
      <c r="F27" s="132" t="s">
        <v>889</v>
      </c>
      <c r="G27" s="94">
        <f>AI27</f>
        <v>0</v>
      </c>
      <c r="H27" s="95">
        <f t="shared" si="2"/>
        <v>17015</v>
      </c>
      <c r="I27" s="103"/>
      <c r="J27" s="100"/>
      <c r="K27" s="106"/>
      <c r="L27" s="98">
        <f>M27-G27</f>
        <v>0</v>
      </c>
      <c r="M27" s="204"/>
      <c r="N27" s="99"/>
      <c r="O27" s="100"/>
      <c r="P27" s="100"/>
      <c r="Q27" s="100"/>
      <c r="R27" s="100"/>
      <c r="S27" s="100"/>
      <c r="T27" s="100"/>
      <c r="U27" s="100"/>
      <c r="V27" s="100"/>
      <c r="W27" s="94"/>
      <c r="X27" s="101"/>
      <c r="Y27" s="100"/>
      <c r="Z27" s="100"/>
      <c r="AA27" s="100"/>
      <c r="AB27" s="101"/>
      <c r="AC27" s="100"/>
      <c r="AD27" s="138"/>
      <c r="AE27" s="100"/>
      <c r="AF27" s="162"/>
      <c r="AG27" s="164"/>
      <c r="AH27" s="146"/>
      <c r="AI27" s="94">
        <f>AF27+AG27+AH27</f>
        <v>0</v>
      </c>
      <c r="AJ27" s="101">
        <v>43012</v>
      </c>
      <c r="AK27" s="100"/>
      <c r="AL27" s="100"/>
      <c r="AM27" s="100"/>
      <c r="AN27" s="100"/>
      <c r="AO27" s="100"/>
      <c r="AP27" s="100"/>
      <c r="AQ27" s="100"/>
      <c r="AR27" s="100"/>
      <c r="AS27" s="100"/>
    </row>
    <row r="28" spans="1:256" s="102" customFormat="1" ht="15.75" customHeight="1" x14ac:dyDescent="0.2">
      <c r="A28" s="92">
        <v>16</v>
      </c>
      <c r="B28" s="93" t="s">
        <v>91</v>
      </c>
      <c r="C28" s="93" t="s">
        <v>465</v>
      </c>
      <c r="D28" s="93" t="s">
        <v>733</v>
      </c>
      <c r="E28" s="93" t="s">
        <v>490</v>
      </c>
      <c r="F28" s="132" t="s">
        <v>890</v>
      </c>
      <c r="G28" s="94">
        <f>AI28</f>
        <v>0</v>
      </c>
      <c r="H28" s="95">
        <f t="shared" si="2"/>
        <v>17016</v>
      </c>
      <c r="I28" s="103"/>
      <c r="J28" s="97"/>
      <c r="K28" s="103"/>
      <c r="L28" s="98">
        <f>M28-G28</f>
        <v>0</v>
      </c>
      <c r="M28" s="204"/>
      <c r="N28" s="99"/>
      <c r="O28" s="100"/>
      <c r="P28" s="101"/>
      <c r="Q28" s="100"/>
      <c r="R28" s="100"/>
      <c r="S28" s="100"/>
      <c r="T28" s="100"/>
      <c r="U28" s="100"/>
      <c r="V28" s="100"/>
      <c r="W28" s="94"/>
      <c r="X28" s="101"/>
      <c r="Y28" s="100"/>
      <c r="Z28" s="100"/>
      <c r="AA28" s="100"/>
      <c r="AB28" s="101"/>
      <c r="AC28" s="100"/>
      <c r="AD28" s="138"/>
      <c r="AE28" s="100"/>
      <c r="AF28" s="162"/>
      <c r="AG28" s="164"/>
      <c r="AH28" s="146"/>
      <c r="AI28" s="94">
        <f>AF28+AG28+AH28</f>
        <v>0</v>
      </c>
      <c r="AJ28" s="101">
        <v>43012</v>
      </c>
      <c r="AK28" s="100"/>
      <c r="AL28" s="100"/>
      <c r="AM28" s="100"/>
      <c r="AN28" s="100"/>
      <c r="AO28" s="100"/>
      <c r="AP28" s="100"/>
      <c r="AQ28" s="100"/>
      <c r="AR28" s="100"/>
      <c r="AS28" s="100"/>
    </row>
    <row r="29" spans="1:256" s="102" customFormat="1" ht="16.5" customHeight="1" x14ac:dyDescent="0.2">
      <c r="A29" s="92">
        <v>17</v>
      </c>
      <c r="B29" s="93" t="s">
        <v>92</v>
      </c>
      <c r="C29" s="93" t="s">
        <v>1119</v>
      </c>
      <c r="D29" s="93" t="s">
        <v>734</v>
      </c>
      <c r="E29" s="93" t="s">
        <v>491</v>
      </c>
      <c r="F29" s="132" t="s">
        <v>891</v>
      </c>
      <c r="G29" s="94">
        <f t="shared" si="1"/>
        <v>0</v>
      </c>
      <c r="H29" s="95">
        <f t="shared" si="2"/>
        <v>17017</v>
      </c>
      <c r="I29" s="111"/>
      <c r="J29" s="112"/>
      <c r="K29" s="111"/>
      <c r="L29" s="98">
        <f t="shared" si="0"/>
        <v>0</v>
      </c>
      <c r="M29" s="204"/>
      <c r="N29" s="113"/>
      <c r="O29" s="113"/>
      <c r="P29" s="114"/>
      <c r="Q29" s="113"/>
      <c r="R29" s="113"/>
      <c r="S29" s="113"/>
      <c r="T29" s="114"/>
      <c r="U29" s="113"/>
      <c r="V29" s="113"/>
      <c r="W29" s="113"/>
      <c r="X29" s="113"/>
      <c r="Y29" s="113"/>
      <c r="Z29" s="113"/>
      <c r="AA29" s="113"/>
      <c r="AB29" s="113"/>
      <c r="AC29" s="113"/>
      <c r="AD29" s="140"/>
      <c r="AE29" s="113"/>
      <c r="AF29" s="162"/>
      <c r="AG29" s="164"/>
      <c r="AH29" s="146"/>
      <c r="AI29" s="94">
        <f t="shared" si="3"/>
        <v>0</v>
      </c>
      <c r="AJ29" s="101">
        <v>43012</v>
      </c>
      <c r="AK29" s="114"/>
      <c r="AL29" s="114"/>
      <c r="AM29" s="113"/>
      <c r="AN29" s="113"/>
      <c r="AO29" s="113"/>
      <c r="AP29" s="113"/>
      <c r="AQ29" s="113"/>
      <c r="AR29" s="113"/>
      <c r="AS29" s="113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5"/>
      <c r="IP29" s="115"/>
      <c r="IQ29" s="115"/>
      <c r="IR29" s="115"/>
      <c r="IS29" s="115"/>
      <c r="IT29" s="115"/>
      <c r="IU29" s="115"/>
      <c r="IV29" s="115"/>
    </row>
    <row r="30" spans="1:256" s="102" customFormat="1" ht="17.25" customHeight="1" x14ac:dyDescent="0.2">
      <c r="A30" s="92">
        <v>18</v>
      </c>
      <c r="B30" s="93" t="s">
        <v>93</v>
      </c>
      <c r="C30" s="93" t="s">
        <v>466</v>
      </c>
      <c r="D30" s="93" t="s">
        <v>735</v>
      </c>
      <c r="E30" s="93" t="s">
        <v>698</v>
      </c>
      <c r="F30" s="132" t="s">
        <v>892</v>
      </c>
      <c r="G30" s="94">
        <f t="shared" si="1"/>
        <v>0</v>
      </c>
      <c r="H30" s="95">
        <f t="shared" si="2"/>
        <v>17018</v>
      </c>
      <c r="I30" s="111"/>
      <c r="J30" s="112"/>
      <c r="K30" s="111"/>
      <c r="L30" s="98">
        <f t="shared" si="0"/>
        <v>0</v>
      </c>
      <c r="M30" s="204"/>
      <c r="N30" s="113"/>
      <c r="O30" s="113"/>
      <c r="P30" s="114"/>
      <c r="Q30" s="113"/>
      <c r="R30" s="113"/>
      <c r="S30" s="113"/>
      <c r="T30" s="114"/>
      <c r="U30" s="113" t="s">
        <v>68</v>
      </c>
      <c r="V30" s="113"/>
      <c r="W30" s="113"/>
      <c r="X30" s="113"/>
      <c r="Y30" s="113"/>
      <c r="Z30" s="113"/>
      <c r="AA30" s="113"/>
      <c r="AB30" s="113"/>
      <c r="AC30" s="113"/>
      <c r="AD30" s="140"/>
      <c r="AE30" s="113"/>
      <c r="AF30" s="162"/>
      <c r="AG30" s="179"/>
      <c r="AH30" s="146"/>
      <c r="AI30" s="94">
        <f t="shared" si="3"/>
        <v>0</v>
      </c>
      <c r="AJ30" s="101">
        <v>43012</v>
      </c>
      <c r="AK30" s="114"/>
      <c r="AL30" s="114"/>
      <c r="AM30" s="113"/>
      <c r="AN30" s="113"/>
      <c r="AO30" s="113"/>
      <c r="AP30" s="113"/>
      <c r="AQ30" s="113"/>
      <c r="AR30" s="113"/>
      <c r="AS30" s="113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  <c r="IO30" s="115"/>
      <c r="IP30" s="115"/>
      <c r="IQ30" s="115"/>
      <c r="IR30" s="115"/>
      <c r="IS30" s="115"/>
      <c r="IT30" s="115"/>
      <c r="IU30" s="115"/>
      <c r="IV30" s="115"/>
    </row>
    <row r="31" spans="1:256" ht="15.75" customHeight="1" x14ac:dyDescent="0.2">
      <c r="A31" s="59">
        <v>19</v>
      </c>
      <c r="B31" s="87" t="s">
        <v>94</v>
      </c>
      <c r="C31" s="87" t="s">
        <v>467</v>
      </c>
      <c r="D31" s="87" t="s">
        <v>736</v>
      </c>
      <c r="E31" s="87" t="s">
        <v>492</v>
      </c>
      <c r="F31" s="133" t="s">
        <v>893</v>
      </c>
      <c r="G31" s="15">
        <f t="shared" si="1"/>
        <v>720.65</v>
      </c>
      <c r="H31" s="66">
        <f t="shared" si="2"/>
        <v>17019</v>
      </c>
      <c r="I31" s="188" t="s">
        <v>1130</v>
      </c>
      <c r="J31" s="188" t="s">
        <v>1131</v>
      </c>
      <c r="K31" s="194" t="s">
        <v>1165</v>
      </c>
      <c r="L31" s="71">
        <f t="shared" si="0"/>
        <v>79.350000000000023</v>
      </c>
      <c r="M31" s="203">
        <v>800</v>
      </c>
      <c r="N31" s="7"/>
      <c r="O31" s="6"/>
      <c r="P31" s="8"/>
      <c r="Q31" s="6"/>
      <c r="R31" s="6"/>
      <c r="S31" s="6"/>
      <c r="T31" s="6"/>
      <c r="U31" s="6"/>
      <c r="V31" s="6"/>
      <c r="W31" s="15"/>
      <c r="X31" s="6"/>
      <c r="Y31" s="6"/>
      <c r="Z31" s="6"/>
      <c r="AA31" s="6"/>
      <c r="AB31" s="6"/>
      <c r="AC31" s="6"/>
      <c r="AD31" s="137"/>
      <c r="AF31" s="157">
        <v>453.65999999999997</v>
      </c>
      <c r="AG31" s="149">
        <v>91.99</v>
      </c>
      <c r="AH31" s="145">
        <v>175</v>
      </c>
      <c r="AI31" s="74">
        <f t="shared" si="3"/>
        <v>720.65</v>
      </c>
      <c r="AJ31" s="8">
        <v>43012</v>
      </c>
      <c r="AK31" s="6"/>
      <c r="AL31" s="6"/>
      <c r="AM31" s="6"/>
      <c r="AN31" s="6"/>
      <c r="AO31" s="6"/>
      <c r="AP31" s="6"/>
      <c r="AQ31" s="6"/>
      <c r="AR31" s="6"/>
      <c r="AS31" s="6"/>
    </row>
    <row r="32" spans="1:256" s="102" customFormat="1" ht="15.75" customHeight="1" x14ac:dyDescent="0.2">
      <c r="A32" s="92">
        <v>20</v>
      </c>
      <c r="B32" s="93" t="s">
        <v>95</v>
      </c>
      <c r="C32" s="93" t="s">
        <v>468</v>
      </c>
      <c r="D32" s="93" t="s">
        <v>737</v>
      </c>
      <c r="E32" s="93" t="s">
        <v>493</v>
      </c>
      <c r="F32" s="132" t="s">
        <v>894</v>
      </c>
      <c r="G32" s="94">
        <f t="shared" si="1"/>
        <v>0</v>
      </c>
      <c r="H32" s="95">
        <f t="shared" si="2"/>
        <v>17020</v>
      </c>
      <c r="I32" s="116"/>
      <c r="J32" s="100"/>
      <c r="K32" s="106"/>
      <c r="L32" s="98">
        <f t="shared" si="0"/>
        <v>0</v>
      </c>
      <c r="M32" s="204"/>
      <c r="N32" s="99"/>
      <c r="O32" s="100"/>
      <c r="P32" s="100"/>
      <c r="Q32" s="100"/>
      <c r="R32" s="100"/>
      <c r="S32" s="100"/>
      <c r="T32" s="100"/>
      <c r="U32" s="100"/>
      <c r="V32" s="100"/>
      <c r="W32" s="94"/>
      <c r="X32" s="100"/>
      <c r="Y32" s="100"/>
      <c r="Z32" s="100"/>
      <c r="AA32" s="100"/>
      <c r="AB32" s="100"/>
      <c r="AC32" s="100"/>
      <c r="AD32" s="138"/>
      <c r="AE32" s="100"/>
      <c r="AF32" s="162"/>
      <c r="AG32" s="179"/>
      <c r="AH32" s="146"/>
      <c r="AI32" s="94">
        <f t="shared" si="3"/>
        <v>0</v>
      </c>
      <c r="AJ32" s="101">
        <v>43012</v>
      </c>
      <c r="AK32" s="100"/>
      <c r="AL32" s="100"/>
      <c r="AM32" s="100"/>
      <c r="AN32" s="100"/>
      <c r="AO32" s="100"/>
      <c r="AP32" s="100"/>
      <c r="AQ32" s="100"/>
      <c r="AR32" s="100"/>
      <c r="AS32" s="100"/>
    </row>
    <row r="33" spans="1:45" ht="15.75" customHeight="1" x14ac:dyDescent="0.2">
      <c r="A33" s="59">
        <v>21</v>
      </c>
      <c r="B33" s="87" t="s">
        <v>96</v>
      </c>
      <c r="C33" s="87" t="s">
        <v>469</v>
      </c>
      <c r="D33" s="87" t="s">
        <v>738</v>
      </c>
      <c r="E33" s="87" t="s">
        <v>494</v>
      </c>
      <c r="F33" s="133" t="s">
        <v>895</v>
      </c>
      <c r="G33" s="15">
        <f t="shared" si="1"/>
        <v>13653.57</v>
      </c>
      <c r="H33" s="66">
        <f t="shared" si="2"/>
        <v>17021</v>
      </c>
      <c r="I33" s="187" t="s">
        <v>1140</v>
      </c>
      <c r="J33" s="187" t="s">
        <v>1141</v>
      </c>
      <c r="K33" s="193" t="s">
        <v>1166</v>
      </c>
      <c r="L33" s="71">
        <f t="shared" si="0"/>
        <v>0</v>
      </c>
      <c r="M33" s="203">
        <v>13653.57</v>
      </c>
      <c r="N33" s="7"/>
      <c r="O33" s="44"/>
      <c r="P33" s="8"/>
      <c r="Q33" s="6"/>
      <c r="R33" s="6"/>
      <c r="S33" s="6"/>
      <c r="T33" s="6"/>
      <c r="U33" s="6"/>
      <c r="V33" s="6"/>
      <c r="W33" s="15"/>
      <c r="X33" s="6"/>
      <c r="Y33" s="6"/>
      <c r="Z33" s="6"/>
      <c r="AA33" s="6"/>
      <c r="AB33" s="6"/>
      <c r="AC33" s="6"/>
      <c r="AD33" s="137"/>
      <c r="AF33" s="157">
        <v>13138.91</v>
      </c>
      <c r="AG33" s="149">
        <v>339.66</v>
      </c>
      <c r="AH33" s="145">
        <v>175</v>
      </c>
      <c r="AI33" s="74">
        <f t="shared" si="3"/>
        <v>13653.57</v>
      </c>
      <c r="AJ33" s="8">
        <v>43012</v>
      </c>
      <c r="AK33" s="6"/>
      <c r="AL33" s="6"/>
      <c r="AM33" s="6"/>
      <c r="AN33" s="6"/>
      <c r="AO33" s="6"/>
      <c r="AP33" s="6"/>
      <c r="AQ33" s="6"/>
      <c r="AR33" s="6"/>
      <c r="AS33" s="6"/>
    </row>
    <row r="34" spans="1:45" ht="15.75" customHeight="1" x14ac:dyDescent="0.2">
      <c r="A34" s="59">
        <v>22</v>
      </c>
      <c r="B34" s="87" t="s">
        <v>97</v>
      </c>
      <c r="C34" s="87" t="s">
        <v>470</v>
      </c>
      <c r="D34" s="87" t="s">
        <v>739</v>
      </c>
      <c r="E34" s="87" t="s">
        <v>495</v>
      </c>
      <c r="F34" s="133" t="s">
        <v>896</v>
      </c>
      <c r="G34" s="15">
        <f t="shared" si="1"/>
        <v>13236.06</v>
      </c>
      <c r="H34" s="66">
        <f t="shared" si="2"/>
        <v>17022</v>
      </c>
      <c r="I34" s="187" t="s">
        <v>1132</v>
      </c>
      <c r="J34" s="187" t="s">
        <v>1133</v>
      </c>
      <c r="K34" s="193" t="s">
        <v>1167</v>
      </c>
      <c r="L34" s="71">
        <f t="shared" si="0"/>
        <v>206763.94</v>
      </c>
      <c r="M34" s="203">
        <v>220000</v>
      </c>
      <c r="N34" s="7"/>
      <c r="O34" s="6"/>
      <c r="P34" s="6"/>
      <c r="Q34" s="6"/>
      <c r="R34" s="6"/>
      <c r="S34" s="6"/>
      <c r="T34" s="6"/>
      <c r="U34" s="6"/>
      <c r="V34" s="6"/>
      <c r="W34" s="15"/>
      <c r="X34" s="6"/>
      <c r="Y34" s="6"/>
      <c r="Z34" s="6"/>
      <c r="AA34" s="6"/>
      <c r="AB34" s="6"/>
      <c r="AC34" s="6"/>
      <c r="AD34" s="137"/>
      <c r="AF34" s="157">
        <v>10167.209999999999</v>
      </c>
      <c r="AG34" s="149">
        <v>2893.85</v>
      </c>
      <c r="AH34" s="145">
        <v>175</v>
      </c>
      <c r="AI34" s="74">
        <f t="shared" si="3"/>
        <v>13236.06</v>
      </c>
      <c r="AJ34" s="8">
        <v>43012</v>
      </c>
      <c r="AK34" s="6"/>
      <c r="AL34" s="6"/>
      <c r="AM34" s="6"/>
      <c r="AN34" s="6"/>
      <c r="AO34" s="6"/>
      <c r="AP34" s="6"/>
      <c r="AQ34" s="6"/>
      <c r="AR34" s="6"/>
      <c r="AS34" s="6"/>
    </row>
    <row r="35" spans="1:45" ht="15.75" customHeight="1" x14ac:dyDescent="0.25">
      <c r="A35" s="5"/>
      <c r="B35" s="60" t="s">
        <v>3</v>
      </c>
      <c r="C35" s="85"/>
      <c r="D35" s="81"/>
      <c r="E35" s="58"/>
      <c r="F35" s="131"/>
      <c r="G35" s="15">
        <f t="shared" si="1"/>
        <v>29570.67</v>
      </c>
      <c r="H35" s="66"/>
      <c r="I35" s="39"/>
      <c r="J35" s="10"/>
      <c r="K35" s="39"/>
      <c r="L35" s="170">
        <f t="shared" si="0"/>
        <v>227882.90000000002</v>
      </c>
      <c r="M35" s="205">
        <f>SUM(M24:M34)</f>
        <v>257453.57</v>
      </c>
      <c r="N35" s="7"/>
      <c r="O35" s="6"/>
      <c r="P35" s="6"/>
      <c r="Q35" s="6"/>
      <c r="R35" s="6"/>
      <c r="S35" s="6"/>
      <c r="T35" s="6"/>
      <c r="U35" s="6"/>
      <c r="V35" s="6"/>
      <c r="W35" s="15"/>
      <c r="X35" s="8"/>
      <c r="Y35" s="6"/>
      <c r="Z35" s="6"/>
      <c r="AA35" s="6"/>
      <c r="AB35" s="8"/>
      <c r="AC35" s="6"/>
      <c r="AD35" s="137"/>
      <c r="AF35" s="157"/>
      <c r="AG35" s="151"/>
      <c r="AH35" s="145"/>
      <c r="AI35" s="170">
        <f>SUM(AI24:AI34)</f>
        <v>29570.67</v>
      </c>
      <c r="AJ35" s="8"/>
      <c r="AK35" s="6"/>
      <c r="AL35" s="6"/>
      <c r="AM35" s="6"/>
      <c r="AN35" s="6"/>
      <c r="AO35" s="6"/>
      <c r="AP35" s="6"/>
      <c r="AQ35" s="6"/>
      <c r="AR35" s="6"/>
      <c r="AS35" s="6"/>
    </row>
    <row r="36" spans="1:45" s="50" customFormat="1" ht="15.75" customHeight="1" x14ac:dyDescent="0.2">
      <c r="A36" s="59">
        <v>23</v>
      </c>
      <c r="B36" s="87" t="s">
        <v>98</v>
      </c>
      <c r="C36" s="87" t="s">
        <v>449</v>
      </c>
      <c r="D36" s="87" t="s">
        <v>740</v>
      </c>
      <c r="E36" s="87" t="s">
        <v>496</v>
      </c>
      <c r="F36" s="133" t="s">
        <v>897</v>
      </c>
      <c r="G36" s="15">
        <f t="shared" ref="G36:G47" si="7">AI36</f>
        <v>2270.39</v>
      </c>
      <c r="H36" s="66">
        <f t="shared" si="2"/>
        <v>17023</v>
      </c>
      <c r="I36" s="187" t="s">
        <v>1134</v>
      </c>
      <c r="J36" s="187" t="s">
        <v>1135</v>
      </c>
      <c r="K36" s="193" t="s">
        <v>1168</v>
      </c>
      <c r="L36" s="71">
        <f t="shared" ref="L36:L47" si="8">M36-G36</f>
        <v>3029.61</v>
      </c>
      <c r="M36" s="206">
        <v>5300</v>
      </c>
      <c r="N36" s="47"/>
      <c r="O36" s="46"/>
      <c r="P36" s="46"/>
      <c r="Q36" s="46"/>
      <c r="R36" s="46"/>
      <c r="S36" s="46"/>
      <c r="T36" s="46"/>
      <c r="U36" s="46"/>
      <c r="V36" s="46"/>
      <c r="W36" s="48"/>
      <c r="X36" s="49"/>
      <c r="Y36" s="46"/>
      <c r="Z36" s="46"/>
      <c r="AA36" s="46"/>
      <c r="AB36" s="49"/>
      <c r="AC36" s="46"/>
      <c r="AD36" s="139"/>
      <c r="AE36" s="46"/>
      <c r="AF36" s="157">
        <v>1666.05</v>
      </c>
      <c r="AG36" s="149">
        <v>429.34</v>
      </c>
      <c r="AH36" s="147">
        <v>175</v>
      </c>
      <c r="AI36" s="74">
        <f t="shared" ref="AI36:AI42" si="9">AF36+AG36+AH36</f>
        <v>2270.39</v>
      </c>
      <c r="AJ36" s="8">
        <v>43012</v>
      </c>
      <c r="AK36" s="46"/>
      <c r="AL36" s="46"/>
      <c r="AM36" s="46"/>
      <c r="AN36" s="46"/>
      <c r="AO36" s="46"/>
      <c r="AP36" s="46"/>
      <c r="AQ36" s="46"/>
      <c r="AR36" s="46"/>
      <c r="AS36" s="46"/>
    </row>
    <row r="37" spans="1:45" ht="15.75" customHeight="1" x14ac:dyDescent="0.2">
      <c r="A37" s="59">
        <v>24</v>
      </c>
      <c r="B37" s="87" t="s">
        <v>99</v>
      </c>
      <c r="C37" s="87" t="s">
        <v>450</v>
      </c>
      <c r="D37" s="87" t="s">
        <v>741</v>
      </c>
      <c r="E37" s="87" t="s">
        <v>497</v>
      </c>
      <c r="F37" s="133" t="s">
        <v>898</v>
      </c>
      <c r="G37" s="15">
        <f t="shared" si="7"/>
        <v>4984.13</v>
      </c>
      <c r="H37" s="66">
        <f t="shared" si="2"/>
        <v>17024</v>
      </c>
      <c r="I37" s="187" t="s">
        <v>1129</v>
      </c>
      <c r="J37" s="187" t="s">
        <v>1127</v>
      </c>
      <c r="K37" s="193" t="s">
        <v>1163</v>
      </c>
      <c r="L37" s="71">
        <f t="shared" si="8"/>
        <v>62015.87</v>
      </c>
      <c r="M37" s="203">
        <v>67000</v>
      </c>
      <c r="N37" s="7"/>
      <c r="O37" s="6"/>
      <c r="P37" s="8"/>
      <c r="Q37" s="6"/>
      <c r="R37" s="6"/>
      <c r="S37" s="6"/>
      <c r="T37" s="6"/>
      <c r="U37" s="6"/>
      <c r="V37" s="6"/>
      <c r="W37" s="15"/>
      <c r="X37" s="6"/>
      <c r="Y37" s="6"/>
      <c r="Z37" s="6"/>
      <c r="AA37" s="6"/>
      <c r="AB37" s="6"/>
      <c r="AC37" s="6"/>
      <c r="AD37" s="137"/>
      <c r="AF37" s="157">
        <v>4111.33</v>
      </c>
      <c r="AG37" s="149">
        <v>697.8</v>
      </c>
      <c r="AH37" s="145">
        <v>175</v>
      </c>
      <c r="AI37" s="74">
        <f t="shared" si="9"/>
        <v>4984.13</v>
      </c>
      <c r="AJ37" s="8">
        <v>43012</v>
      </c>
      <c r="AK37" s="6"/>
      <c r="AL37" s="6"/>
      <c r="AM37" s="6"/>
      <c r="AN37" s="6"/>
      <c r="AO37" s="6"/>
      <c r="AP37" s="6"/>
      <c r="AQ37" s="6"/>
      <c r="AR37" s="6"/>
      <c r="AS37" s="6"/>
    </row>
    <row r="38" spans="1:45" s="102" customFormat="1" ht="15.75" customHeight="1" x14ac:dyDescent="0.2">
      <c r="A38" s="92">
        <v>25</v>
      </c>
      <c r="B38" s="93" t="s">
        <v>100</v>
      </c>
      <c r="C38" s="93" t="s">
        <v>451</v>
      </c>
      <c r="D38" s="93" t="s">
        <v>742</v>
      </c>
      <c r="E38" s="93" t="s">
        <v>498</v>
      </c>
      <c r="F38" s="132" t="s">
        <v>899</v>
      </c>
      <c r="G38" s="94">
        <f t="shared" si="7"/>
        <v>0</v>
      </c>
      <c r="H38" s="95">
        <f t="shared" si="2"/>
        <v>17025</v>
      </c>
      <c r="I38" s="116"/>
      <c r="J38" s="104"/>
      <c r="K38" s="103"/>
      <c r="L38" s="98">
        <f t="shared" si="8"/>
        <v>0</v>
      </c>
      <c r="M38" s="204"/>
      <c r="N38" s="99"/>
      <c r="O38" s="100"/>
      <c r="P38" s="101"/>
      <c r="Q38" s="100"/>
      <c r="R38" s="100"/>
      <c r="S38" s="100"/>
      <c r="T38" s="100"/>
      <c r="U38" s="100"/>
      <c r="V38" s="100"/>
      <c r="W38" s="94"/>
      <c r="X38" s="100"/>
      <c r="Y38" s="100"/>
      <c r="Z38" s="100"/>
      <c r="AA38" s="100"/>
      <c r="AB38" s="100"/>
      <c r="AC38" s="100"/>
      <c r="AD38" s="138"/>
      <c r="AE38" s="100"/>
      <c r="AF38" s="162"/>
      <c r="AG38" s="163"/>
      <c r="AH38" s="146"/>
      <c r="AI38" s="94">
        <f t="shared" si="9"/>
        <v>0</v>
      </c>
      <c r="AJ38" s="101">
        <v>43012</v>
      </c>
      <c r="AK38" s="100"/>
      <c r="AL38" s="100"/>
      <c r="AM38" s="100"/>
      <c r="AN38" s="100"/>
      <c r="AO38" s="100"/>
      <c r="AP38" s="100"/>
      <c r="AQ38" s="100"/>
      <c r="AR38" s="100"/>
      <c r="AS38" s="100"/>
    </row>
    <row r="39" spans="1:45" s="102" customFormat="1" ht="15.75" customHeight="1" x14ac:dyDescent="0.2">
      <c r="A39" s="92">
        <v>26</v>
      </c>
      <c r="B39" s="93" t="s">
        <v>101</v>
      </c>
      <c r="C39" s="93" t="s">
        <v>452</v>
      </c>
      <c r="D39" s="93" t="s">
        <v>743</v>
      </c>
      <c r="E39" s="93" t="s">
        <v>499</v>
      </c>
      <c r="F39" s="132" t="s">
        <v>900</v>
      </c>
      <c r="G39" s="94">
        <f t="shared" si="7"/>
        <v>0</v>
      </c>
      <c r="H39" s="95">
        <f t="shared" si="2"/>
        <v>17026</v>
      </c>
      <c r="I39" s="116"/>
      <c r="J39" s="100"/>
      <c r="K39" s="106"/>
      <c r="L39" s="98">
        <f t="shared" si="8"/>
        <v>0</v>
      </c>
      <c r="M39" s="204"/>
      <c r="N39" s="99"/>
      <c r="O39" s="100"/>
      <c r="P39" s="100"/>
      <c r="Q39" s="100"/>
      <c r="R39" s="100"/>
      <c r="S39" s="100"/>
      <c r="T39" s="100"/>
      <c r="U39" s="100"/>
      <c r="V39" s="100"/>
      <c r="W39" s="94"/>
      <c r="X39" s="100"/>
      <c r="Y39" s="100"/>
      <c r="Z39" s="100"/>
      <c r="AA39" s="100"/>
      <c r="AB39" s="100"/>
      <c r="AC39" s="100"/>
      <c r="AD39" s="138"/>
      <c r="AE39" s="100"/>
      <c r="AF39" s="162"/>
      <c r="AG39" s="163"/>
      <c r="AH39" s="146"/>
      <c r="AI39" s="94">
        <f t="shared" si="9"/>
        <v>0</v>
      </c>
      <c r="AJ39" s="101">
        <v>43012</v>
      </c>
      <c r="AK39" s="100"/>
      <c r="AL39" s="100"/>
      <c r="AM39" s="100"/>
      <c r="AN39" s="100"/>
      <c r="AO39" s="100"/>
      <c r="AP39" s="100"/>
      <c r="AQ39" s="100"/>
      <c r="AR39" s="100"/>
      <c r="AS39" s="100"/>
    </row>
    <row r="40" spans="1:45" ht="15.75" customHeight="1" x14ac:dyDescent="0.2">
      <c r="A40" s="59">
        <v>27</v>
      </c>
      <c r="B40" s="87" t="s">
        <v>102</v>
      </c>
      <c r="C40" s="87" t="s">
        <v>453</v>
      </c>
      <c r="D40" s="87" t="s">
        <v>744</v>
      </c>
      <c r="E40" s="87" t="s">
        <v>500</v>
      </c>
      <c r="F40" s="133" t="s">
        <v>901</v>
      </c>
      <c r="G40" s="15">
        <f t="shared" si="7"/>
        <v>4554.87</v>
      </c>
      <c r="H40" s="66">
        <f t="shared" si="2"/>
        <v>17027</v>
      </c>
      <c r="I40" s="187" t="s">
        <v>1136</v>
      </c>
      <c r="J40" s="187" t="s">
        <v>1137</v>
      </c>
      <c r="K40" s="193" t="s">
        <v>1169</v>
      </c>
      <c r="L40" s="71">
        <f t="shared" si="8"/>
        <v>63445.13</v>
      </c>
      <c r="M40" s="203">
        <v>68000</v>
      </c>
      <c r="N40" s="7"/>
      <c r="O40" s="6"/>
      <c r="P40" s="6"/>
      <c r="Q40" s="6"/>
      <c r="R40" s="6"/>
      <c r="S40" s="6"/>
      <c r="T40" s="6"/>
      <c r="U40" s="6"/>
      <c r="V40" s="6"/>
      <c r="W40" s="15"/>
      <c r="X40" s="6"/>
      <c r="Y40" s="6"/>
      <c r="Z40" s="6"/>
      <c r="AA40" s="6"/>
      <c r="AB40" s="6"/>
      <c r="AC40" s="6"/>
      <c r="AD40" s="137"/>
      <c r="AF40" s="157">
        <v>3425.0699999999997</v>
      </c>
      <c r="AG40" s="149">
        <v>954.8</v>
      </c>
      <c r="AH40" s="145">
        <v>175</v>
      </c>
      <c r="AI40" s="74">
        <f t="shared" si="9"/>
        <v>4554.87</v>
      </c>
      <c r="AJ40" s="8">
        <v>43012</v>
      </c>
      <c r="AK40" s="6"/>
      <c r="AL40" s="6"/>
      <c r="AM40" s="6"/>
      <c r="AN40" s="6"/>
      <c r="AO40" s="6"/>
      <c r="AP40" s="6"/>
      <c r="AQ40" s="6"/>
      <c r="AR40" s="6"/>
      <c r="AS40" s="6"/>
    </row>
    <row r="41" spans="1:45" s="102" customFormat="1" ht="15.75" customHeight="1" x14ac:dyDescent="0.2">
      <c r="A41" s="92">
        <v>28</v>
      </c>
      <c r="B41" s="93" t="s">
        <v>103</v>
      </c>
      <c r="C41" s="93" t="s">
        <v>454</v>
      </c>
      <c r="D41" s="93" t="s">
        <v>745</v>
      </c>
      <c r="E41" s="93" t="s">
        <v>501</v>
      </c>
      <c r="F41" s="132" t="s">
        <v>902</v>
      </c>
      <c r="G41" s="94">
        <f t="shared" si="7"/>
        <v>0</v>
      </c>
      <c r="H41" s="95">
        <f t="shared" si="2"/>
        <v>17028</v>
      </c>
      <c r="I41" s="117"/>
      <c r="J41" s="104"/>
      <c r="K41" s="105"/>
      <c r="L41" s="98">
        <f t="shared" si="8"/>
        <v>0</v>
      </c>
      <c r="M41" s="204"/>
      <c r="N41" s="99"/>
      <c r="O41" s="100"/>
      <c r="P41" s="100"/>
      <c r="Q41" s="100"/>
      <c r="R41" s="100"/>
      <c r="S41" s="100"/>
      <c r="T41" s="100"/>
      <c r="U41" s="100"/>
      <c r="V41" s="100"/>
      <c r="W41" s="94"/>
      <c r="X41" s="100"/>
      <c r="Y41" s="100"/>
      <c r="Z41" s="100"/>
      <c r="AA41" s="100"/>
      <c r="AB41" s="100"/>
      <c r="AC41" s="100"/>
      <c r="AD41" s="138"/>
      <c r="AE41" s="100"/>
      <c r="AF41" s="162"/>
      <c r="AG41" s="179"/>
      <c r="AH41" s="146"/>
      <c r="AI41" s="94">
        <f t="shared" si="9"/>
        <v>0</v>
      </c>
      <c r="AJ41" s="101">
        <v>43012</v>
      </c>
      <c r="AK41" s="100"/>
      <c r="AL41" s="100"/>
      <c r="AM41" s="100"/>
      <c r="AN41" s="100"/>
      <c r="AO41" s="100"/>
      <c r="AP41" s="100"/>
      <c r="AQ41" s="100"/>
      <c r="AR41" s="100"/>
      <c r="AS41" s="100"/>
    </row>
    <row r="42" spans="1:45" s="102" customFormat="1" ht="15.75" customHeight="1" x14ac:dyDescent="0.2">
      <c r="A42" s="92">
        <v>29</v>
      </c>
      <c r="B42" s="93" t="s">
        <v>104</v>
      </c>
      <c r="C42" s="93" t="s">
        <v>455</v>
      </c>
      <c r="D42" s="93" t="s">
        <v>746</v>
      </c>
      <c r="E42" s="93" t="s">
        <v>502</v>
      </c>
      <c r="F42" s="132" t="s">
        <v>903</v>
      </c>
      <c r="G42" s="94">
        <f t="shared" si="7"/>
        <v>0</v>
      </c>
      <c r="H42" s="95">
        <f t="shared" si="2"/>
        <v>17029</v>
      </c>
      <c r="I42" s="117"/>
      <c r="J42" s="97"/>
      <c r="K42" s="105"/>
      <c r="L42" s="98">
        <f t="shared" si="8"/>
        <v>0</v>
      </c>
      <c r="M42" s="200"/>
      <c r="N42" s="99"/>
      <c r="O42" s="100"/>
      <c r="P42" s="100"/>
      <c r="Q42" s="100"/>
      <c r="R42" s="100"/>
      <c r="S42" s="100"/>
      <c r="T42" s="100"/>
      <c r="U42" s="100"/>
      <c r="V42" s="100"/>
      <c r="W42" s="94"/>
      <c r="X42" s="101"/>
      <c r="Y42" s="100"/>
      <c r="Z42" s="100"/>
      <c r="AA42" s="100"/>
      <c r="AB42" s="101"/>
      <c r="AC42" s="100"/>
      <c r="AD42" s="138"/>
      <c r="AE42" s="100"/>
      <c r="AF42" s="162"/>
      <c r="AG42" s="163"/>
      <c r="AH42" s="146"/>
      <c r="AI42" s="94">
        <f t="shared" si="9"/>
        <v>0</v>
      </c>
      <c r="AJ42" s="101">
        <v>43012</v>
      </c>
      <c r="AK42" s="100"/>
      <c r="AL42" s="100"/>
      <c r="AM42" s="100"/>
      <c r="AN42" s="100"/>
      <c r="AO42" s="100"/>
      <c r="AP42" s="100"/>
      <c r="AQ42" s="100"/>
      <c r="AR42" s="100"/>
      <c r="AS42" s="100"/>
    </row>
    <row r="43" spans="1:45" s="102" customFormat="1" ht="15.75" customHeight="1" x14ac:dyDescent="0.2">
      <c r="A43" s="92">
        <v>30</v>
      </c>
      <c r="B43" s="93" t="s">
        <v>105</v>
      </c>
      <c r="C43" s="93" t="s">
        <v>338</v>
      </c>
      <c r="D43" s="93" t="s">
        <v>747</v>
      </c>
      <c r="E43" s="93" t="s">
        <v>503</v>
      </c>
      <c r="F43" s="132" t="s">
        <v>904</v>
      </c>
      <c r="G43" s="94">
        <f t="shared" si="7"/>
        <v>0</v>
      </c>
      <c r="H43" s="95">
        <f t="shared" si="2"/>
        <v>17030</v>
      </c>
      <c r="I43" s="116"/>
      <c r="J43" s="97"/>
      <c r="K43" s="103"/>
      <c r="L43" s="98">
        <f t="shared" si="8"/>
        <v>0</v>
      </c>
      <c r="M43" s="200"/>
      <c r="N43" s="99"/>
      <c r="O43" s="100"/>
      <c r="P43" s="100"/>
      <c r="Q43" s="100"/>
      <c r="R43" s="100"/>
      <c r="S43" s="100"/>
      <c r="T43" s="100"/>
      <c r="U43" s="100"/>
      <c r="V43" s="100"/>
      <c r="W43" s="94"/>
      <c r="X43" s="100"/>
      <c r="Y43" s="100"/>
      <c r="Z43" s="100"/>
      <c r="AA43" s="100"/>
      <c r="AB43" s="100"/>
      <c r="AC43" s="100"/>
      <c r="AD43" s="138"/>
      <c r="AE43" s="100"/>
      <c r="AF43" s="162"/>
      <c r="AG43" s="164"/>
      <c r="AH43" s="146"/>
      <c r="AI43" s="94">
        <f t="shared" ref="AI43:AI47" si="10">AF43+AG43+AH43</f>
        <v>0</v>
      </c>
      <c r="AJ43" s="101">
        <v>43012</v>
      </c>
      <c r="AK43" s="100"/>
      <c r="AL43" s="100"/>
      <c r="AM43" s="100"/>
      <c r="AN43" s="100"/>
      <c r="AO43" s="100"/>
      <c r="AP43" s="100"/>
      <c r="AQ43" s="100"/>
      <c r="AR43" s="100"/>
      <c r="AS43" s="100"/>
    </row>
    <row r="44" spans="1:45" s="102" customFormat="1" ht="16.5" customHeight="1" x14ac:dyDescent="0.2">
      <c r="A44" s="92">
        <v>31</v>
      </c>
      <c r="B44" s="93" t="s">
        <v>106</v>
      </c>
      <c r="C44" s="93" t="s">
        <v>456</v>
      </c>
      <c r="D44" s="93" t="s">
        <v>748</v>
      </c>
      <c r="E44" s="93" t="s">
        <v>700</v>
      </c>
      <c r="F44" s="132" t="s">
        <v>905</v>
      </c>
      <c r="G44" s="94">
        <f t="shared" si="7"/>
        <v>0</v>
      </c>
      <c r="H44" s="95">
        <f t="shared" si="2"/>
        <v>17031</v>
      </c>
      <c r="I44" s="103"/>
      <c r="J44" s="104"/>
      <c r="K44" s="103"/>
      <c r="L44" s="98">
        <f t="shared" si="8"/>
        <v>0</v>
      </c>
      <c r="M44" s="200"/>
      <c r="N44" s="99"/>
      <c r="O44" s="100"/>
      <c r="P44" s="100"/>
      <c r="Q44" s="100"/>
      <c r="R44" s="100"/>
      <c r="S44" s="100"/>
      <c r="T44" s="100"/>
      <c r="U44" s="100"/>
      <c r="V44" s="100"/>
      <c r="W44" s="94"/>
      <c r="X44" s="101"/>
      <c r="Y44" s="100"/>
      <c r="Z44" s="100"/>
      <c r="AA44" s="100"/>
      <c r="AB44" s="100"/>
      <c r="AC44" s="100"/>
      <c r="AD44" s="138"/>
      <c r="AE44" s="100"/>
      <c r="AF44" s="162"/>
      <c r="AG44" s="163"/>
      <c r="AH44" s="146"/>
      <c r="AI44" s="94">
        <f t="shared" si="10"/>
        <v>0</v>
      </c>
      <c r="AJ44" s="101">
        <v>43012</v>
      </c>
      <c r="AK44" s="100"/>
      <c r="AL44" s="100"/>
      <c r="AM44" s="100"/>
      <c r="AN44" s="100"/>
      <c r="AO44" s="100"/>
      <c r="AP44" s="100"/>
      <c r="AQ44" s="100"/>
      <c r="AR44" s="100"/>
      <c r="AS44" s="100"/>
    </row>
    <row r="45" spans="1:45" s="102" customFormat="1" ht="15.75" customHeight="1" x14ac:dyDescent="0.2">
      <c r="A45" s="92">
        <v>32</v>
      </c>
      <c r="B45" s="93" t="s">
        <v>107</v>
      </c>
      <c r="C45" s="93" t="s">
        <v>457</v>
      </c>
      <c r="D45" s="93" t="s">
        <v>749</v>
      </c>
      <c r="E45" s="93" t="s">
        <v>504</v>
      </c>
      <c r="F45" s="132" t="s">
        <v>906</v>
      </c>
      <c r="G45" s="94">
        <f t="shared" si="7"/>
        <v>0</v>
      </c>
      <c r="H45" s="95">
        <f t="shared" si="2"/>
        <v>17032</v>
      </c>
      <c r="I45" s="103"/>
      <c r="J45" s="104"/>
      <c r="K45" s="103"/>
      <c r="L45" s="98">
        <f t="shared" si="8"/>
        <v>0</v>
      </c>
      <c r="M45" s="200"/>
      <c r="N45" s="99"/>
      <c r="O45" s="100"/>
      <c r="P45" s="100"/>
      <c r="Q45" s="100"/>
      <c r="R45" s="100"/>
      <c r="S45" s="100"/>
      <c r="T45" s="100"/>
      <c r="U45" s="100"/>
      <c r="V45" s="100"/>
      <c r="W45" s="94"/>
      <c r="X45" s="100"/>
      <c r="Y45" s="100"/>
      <c r="Z45" s="100"/>
      <c r="AA45" s="100"/>
      <c r="AB45" s="100"/>
      <c r="AC45" s="100"/>
      <c r="AD45" s="138"/>
      <c r="AE45" s="100"/>
      <c r="AF45" s="162"/>
      <c r="AG45" s="163"/>
      <c r="AH45" s="146"/>
      <c r="AI45" s="94">
        <f t="shared" si="10"/>
        <v>0</v>
      </c>
      <c r="AJ45" s="101">
        <v>43012</v>
      </c>
      <c r="AK45" s="100"/>
      <c r="AL45" s="100"/>
      <c r="AM45" s="100"/>
      <c r="AN45" s="100"/>
      <c r="AO45" s="100"/>
      <c r="AP45" s="100"/>
      <c r="AQ45" s="100"/>
      <c r="AR45" s="100"/>
      <c r="AS45" s="100"/>
    </row>
    <row r="46" spans="1:45" s="102" customFormat="1" ht="15.75" customHeight="1" x14ac:dyDescent="0.2">
      <c r="A46" s="92">
        <v>33</v>
      </c>
      <c r="B46" s="93" t="s">
        <v>108</v>
      </c>
      <c r="C46" s="93" t="s">
        <v>457</v>
      </c>
      <c r="D46" s="93" t="s">
        <v>749</v>
      </c>
      <c r="E46" s="93" t="s">
        <v>505</v>
      </c>
      <c r="F46" s="132" t="s">
        <v>907</v>
      </c>
      <c r="G46" s="94">
        <f t="shared" si="7"/>
        <v>0</v>
      </c>
      <c r="H46" s="95">
        <f t="shared" si="2"/>
        <v>17033</v>
      </c>
      <c r="I46" s="103"/>
      <c r="J46" s="100"/>
      <c r="K46" s="106"/>
      <c r="L46" s="98">
        <f t="shared" si="8"/>
        <v>0</v>
      </c>
      <c r="M46" s="200"/>
      <c r="N46" s="99"/>
      <c r="O46" s="100"/>
      <c r="P46" s="100"/>
      <c r="Q46" s="100"/>
      <c r="R46" s="100"/>
      <c r="S46" s="100"/>
      <c r="T46" s="100"/>
      <c r="U46" s="100"/>
      <c r="V46" s="100"/>
      <c r="W46" s="94"/>
      <c r="X46" s="100"/>
      <c r="Y46" s="100"/>
      <c r="Z46" s="100"/>
      <c r="AA46" s="100"/>
      <c r="AB46" s="100"/>
      <c r="AC46" s="100"/>
      <c r="AD46" s="138"/>
      <c r="AE46" s="100"/>
      <c r="AF46" s="162"/>
      <c r="AG46" s="163"/>
      <c r="AH46" s="146"/>
      <c r="AI46" s="94">
        <f t="shared" si="10"/>
        <v>0</v>
      </c>
      <c r="AJ46" s="101">
        <v>43012</v>
      </c>
      <c r="AK46" s="100"/>
      <c r="AL46" s="100"/>
      <c r="AM46" s="100"/>
      <c r="AN46" s="100"/>
      <c r="AO46" s="100"/>
      <c r="AP46" s="100"/>
      <c r="AQ46" s="100"/>
      <c r="AR46" s="100"/>
      <c r="AS46" s="100"/>
    </row>
    <row r="47" spans="1:45" s="119" customFormat="1" ht="15.75" customHeight="1" x14ac:dyDescent="0.2">
      <c r="A47" s="92">
        <v>34</v>
      </c>
      <c r="B47" s="93" t="s">
        <v>109</v>
      </c>
      <c r="C47" s="93" t="s">
        <v>338</v>
      </c>
      <c r="D47" s="93" t="s">
        <v>747</v>
      </c>
      <c r="E47" s="93" t="s">
        <v>506</v>
      </c>
      <c r="F47" s="132" t="s">
        <v>908</v>
      </c>
      <c r="G47" s="94">
        <f t="shared" si="7"/>
        <v>0</v>
      </c>
      <c r="H47" s="95">
        <f t="shared" si="2"/>
        <v>17034</v>
      </c>
      <c r="I47" s="103"/>
      <c r="J47" s="100"/>
      <c r="K47" s="106"/>
      <c r="L47" s="98">
        <f t="shared" si="8"/>
        <v>0</v>
      </c>
      <c r="M47" s="200"/>
      <c r="N47" s="261"/>
      <c r="O47" s="186"/>
      <c r="P47" s="104"/>
      <c r="Q47" s="104"/>
      <c r="R47" s="104"/>
      <c r="S47" s="104"/>
      <c r="T47" s="104"/>
      <c r="U47" s="104"/>
      <c r="V47" s="104"/>
      <c r="W47" s="118"/>
      <c r="X47" s="104"/>
      <c r="Y47" s="104"/>
      <c r="Z47" s="104"/>
      <c r="AA47" s="104"/>
      <c r="AB47" s="104"/>
      <c r="AC47" s="104"/>
      <c r="AD47" s="142"/>
      <c r="AE47" s="104"/>
      <c r="AF47" s="162"/>
      <c r="AG47" s="179"/>
      <c r="AH47" s="146"/>
      <c r="AI47" s="94">
        <f t="shared" si="10"/>
        <v>0</v>
      </c>
      <c r="AJ47" s="101">
        <v>43012</v>
      </c>
      <c r="AK47" s="104"/>
      <c r="AL47" s="100"/>
      <c r="AM47" s="104"/>
      <c r="AN47" s="104"/>
      <c r="AO47" s="104"/>
      <c r="AP47" s="104"/>
      <c r="AQ47" s="104"/>
      <c r="AR47" s="104"/>
      <c r="AS47" s="104"/>
    </row>
    <row r="48" spans="1:45" s="102" customFormat="1" ht="15.75" customHeight="1" x14ac:dyDescent="0.2">
      <c r="A48" s="92">
        <v>35</v>
      </c>
      <c r="B48" s="93" t="s">
        <v>110</v>
      </c>
      <c r="C48" s="93" t="s">
        <v>458</v>
      </c>
      <c r="D48" s="93" t="s">
        <v>750</v>
      </c>
      <c r="E48" s="93" t="s">
        <v>507</v>
      </c>
      <c r="F48" s="132" t="s">
        <v>909</v>
      </c>
      <c r="G48" s="94">
        <f t="shared" ref="G48:G52" si="11">AI48</f>
        <v>0</v>
      </c>
      <c r="H48" s="95">
        <f t="shared" si="2"/>
        <v>17035</v>
      </c>
      <c r="I48" s="103"/>
      <c r="J48" s="100"/>
      <c r="K48" s="106"/>
      <c r="L48" s="98">
        <f t="shared" ref="L48:L52" si="12">M48-G48</f>
        <v>0</v>
      </c>
      <c r="M48" s="200"/>
      <c r="N48" s="99"/>
      <c r="O48" s="100"/>
      <c r="P48" s="100"/>
      <c r="Q48" s="100"/>
      <c r="R48" s="100"/>
      <c r="S48" s="100"/>
      <c r="T48" s="100"/>
      <c r="U48" s="100"/>
      <c r="V48" s="100"/>
      <c r="W48" s="94"/>
      <c r="X48" s="100"/>
      <c r="Y48" s="100"/>
      <c r="Z48" s="100"/>
      <c r="AA48" s="100"/>
      <c r="AB48" s="100"/>
      <c r="AC48" s="100"/>
      <c r="AD48" s="138"/>
      <c r="AE48" s="100"/>
      <c r="AF48" s="162"/>
      <c r="AG48" s="164"/>
      <c r="AH48" s="146"/>
      <c r="AI48" s="94">
        <f t="shared" ref="AI48:AI51" si="13">AF48+AG48+AH48</f>
        <v>0</v>
      </c>
      <c r="AJ48" s="101">
        <v>43012</v>
      </c>
      <c r="AK48" s="100"/>
      <c r="AL48" s="100"/>
      <c r="AM48" s="100"/>
      <c r="AN48" s="100"/>
      <c r="AO48" s="100"/>
      <c r="AP48" s="100"/>
      <c r="AQ48" s="100"/>
      <c r="AR48" s="100"/>
      <c r="AS48" s="100"/>
    </row>
    <row r="49" spans="1:45" s="102" customFormat="1" ht="15.75" customHeight="1" x14ac:dyDescent="0.2">
      <c r="A49" s="92">
        <v>36</v>
      </c>
      <c r="B49" s="93" t="s">
        <v>111</v>
      </c>
      <c r="C49" s="93" t="s">
        <v>459</v>
      </c>
      <c r="D49" s="93" t="s">
        <v>751</v>
      </c>
      <c r="E49" s="93" t="s">
        <v>508</v>
      </c>
      <c r="F49" s="132" t="s">
        <v>910</v>
      </c>
      <c r="G49" s="94">
        <f t="shared" si="11"/>
        <v>0</v>
      </c>
      <c r="H49" s="95">
        <f t="shared" si="2"/>
        <v>17036</v>
      </c>
      <c r="I49" s="117"/>
      <c r="J49" s="97"/>
      <c r="K49" s="105"/>
      <c r="L49" s="98">
        <f t="shared" si="12"/>
        <v>0</v>
      </c>
      <c r="M49" s="200"/>
      <c r="N49" s="99"/>
      <c r="O49" s="100"/>
      <c r="P49" s="100"/>
      <c r="Q49" s="100"/>
      <c r="R49" s="100"/>
      <c r="S49" s="100"/>
      <c r="T49" s="100"/>
      <c r="U49" s="100"/>
      <c r="V49" s="100"/>
      <c r="W49" s="94"/>
      <c r="X49" s="100"/>
      <c r="Y49" s="100"/>
      <c r="Z49" s="100"/>
      <c r="AA49" s="100"/>
      <c r="AB49" s="100"/>
      <c r="AC49" s="100"/>
      <c r="AD49" s="138"/>
      <c r="AE49" s="100"/>
      <c r="AF49" s="162"/>
      <c r="AG49" s="163"/>
      <c r="AH49" s="146"/>
      <c r="AI49" s="94">
        <f t="shared" si="13"/>
        <v>0</v>
      </c>
      <c r="AJ49" s="101">
        <v>43012</v>
      </c>
      <c r="AK49" s="100"/>
      <c r="AL49" s="100"/>
      <c r="AM49" s="100"/>
      <c r="AN49" s="100"/>
      <c r="AO49" s="100"/>
      <c r="AP49" s="100"/>
      <c r="AQ49" s="100"/>
      <c r="AR49" s="100"/>
      <c r="AS49" s="100"/>
    </row>
    <row r="50" spans="1:45" s="102" customFormat="1" ht="15.75" customHeight="1" x14ac:dyDescent="0.2">
      <c r="A50" s="92">
        <v>37</v>
      </c>
      <c r="B50" s="93" t="s">
        <v>112</v>
      </c>
      <c r="C50" s="93" t="s">
        <v>460</v>
      </c>
      <c r="D50" s="93" t="s">
        <v>752</v>
      </c>
      <c r="E50" s="93" t="s">
        <v>509</v>
      </c>
      <c r="F50" s="132" t="s">
        <v>911</v>
      </c>
      <c r="G50" s="94">
        <f t="shared" si="11"/>
        <v>0</v>
      </c>
      <c r="H50" s="95">
        <f t="shared" si="2"/>
        <v>17037</v>
      </c>
      <c r="I50" s="117"/>
      <c r="J50" s="97"/>
      <c r="K50" s="105"/>
      <c r="L50" s="98">
        <f t="shared" si="12"/>
        <v>0</v>
      </c>
      <c r="M50" s="200"/>
      <c r="N50" s="99"/>
      <c r="O50" s="100"/>
      <c r="P50" s="100"/>
      <c r="Q50" s="100"/>
      <c r="R50" s="100"/>
      <c r="S50" s="100"/>
      <c r="T50" s="100"/>
      <c r="U50" s="100"/>
      <c r="V50" s="100"/>
      <c r="W50" s="94"/>
      <c r="X50" s="101"/>
      <c r="Y50" s="100"/>
      <c r="Z50" s="100"/>
      <c r="AA50" s="100"/>
      <c r="AB50" s="101"/>
      <c r="AC50" s="100"/>
      <c r="AD50" s="138"/>
      <c r="AE50" s="100"/>
      <c r="AF50" s="162"/>
      <c r="AG50" s="179"/>
      <c r="AH50" s="146"/>
      <c r="AI50" s="94">
        <f t="shared" si="13"/>
        <v>0</v>
      </c>
      <c r="AJ50" s="101">
        <v>43012</v>
      </c>
      <c r="AK50" s="100"/>
      <c r="AL50" s="100"/>
      <c r="AM50" s="100"/>
      <c r="AN50" s="100"/>
      <c r="AO50" s="100"/>
      <c r="AP50" s="100"/>
      <c r="AQ50" s="100"/>
      <c r="AR50" s="100"/>
      <c r="AS50" s="100"/>
    </row>
    <row r="51" spans="1:45" s="102" customFormat="1" ht="15.75" customHeight="1" x14ac:dyDescent="0.2">
      <c r="A51" s="92">
        <v>38</v>
      </c>
      <c r="B51" s="93" t="s">
        <v>113</v>
      </c>
      <c r="C51" s="93" t="s">
        <v>461</v>
      </c>
      <c r="D51" s="93" t="s">
        <v>753</v>
      </c>
      <c r="E51" s="93" t="s">
        <v>701</v>
      </c>
      <c r="F51" s="132" t="s">
        <v>912</v>
      </c>
      <c r="G51" s="94">
        <f t="shared" si="11"/>
        <v>0</v>
      </c>
      <c r="H51" s="95">
        <f t="shared" si="2"/>
        <v>17038</v>
      </c>
      <c r="I51" s="103"/>
      <c r="J51" s="100"/>
      <c r="K51" s="106"/>
      <c r="L51" s="98">
        <f t="shared" si="12"/>
        <v>0</v>
      </c>
      <c r="M51" s="200"/>
      <c r="N51" s="99"/>
      <c r="O51" s="100"/>
      <c r="P51" s="100"/>
      <c r="Q51" s="100"/>
      <c r="R51" s="100"/>
      <c r="S51" s="100"/>
      <c r="T51" s="100"/>
      <c r="U51" s="100"/>
      <c r="V51" s="100"/>
      <c r="W51" s="94"/>
      <c r="X51" s="100"/>
      <c r="Y51" s="100"/>
      <c r="Z51" s="100"/>
      <c r="AA51" s="100"/>
      <c r="AB51" s="100"/>
      <c r="AC51" s="100"/>
      <c r="AD51" s="138"/>
      <c r="AE51" s="100"/>
      <c r="AF51" s="162"/>
      <c r="AG51" s="179"/>
      <c r="AH51" s="146"/>
      <c r="AI51" s="94">
        <f t="shared" si="13"/>
        <v>0</v>
      </c>
      <c r="AJ51" s="101">
        <v>43012</v>
      </c>
      <c r="AK51" s="100"/>
      <c r="AL51" s="100"/>
      <c r="AM51" s="100"/>
      <c r="AN51" s="100"/>
      <c r="AO51" s="100"/>
      <c r="AP51" s="100"/>
      <c r="AQ51" s="100"/>
      <c r="AR51" s="100"/>
      <c r="AS51" s="100"/>
    </row>
    <row r="52" spans="1:45" ht="15.75" customHeight="1" x14ac:dyDescent="0.25">
      <c r="A52" s="5"/>
      <c r="B52" s="60" t="s">
        <v>4</v>
      </c>
      <c r="C52" s="85"/>
      <c r="D52" s="81"/>
      <c r="E52" s="58"/>
      <c r="F52" s="131"/>
      <c r="G52" s="15">
        <f t="shared" si="11"/>
        <v>11809.39</v>
      </c>
      <c r="H52" s="66"/>
      <c r="I52" s="40"/>
      <c r="J52" s="10"/>
      <c r="K52" s="39"/>
      <c r="L52" s="170">
        <f t="shared" si="12"/>
        <v>128490.61</v>
      </c>
      <c r="M52" s="205">
        <f>SUM(M36:M51)</f>
        <v>140300</v>
      </c>
      <c r="N52" s="7"/>
      <c r="O52" s="6"/>
      <c r="P52" s="6"/>
      <c r="Q52" s="6"/>
      <c r="R52" s="6"/>
      <c r="S52" s="6"/>
      <c r="T52" s="6"/>
      <c r="U52" s="6"/>
      <c r="V52" s="6"/>
      <c r="W52" s="15"/>
      <c r="X52" s="6"/>
      <c r="Y52" s="6"/>
      <c r="Z52" s="6"/>
      <c r="AA52" s="6"/>
      <c r="AB52" s="6"/>
      <c r="AC52" s="6"/>
      <c r="AD52" s="137"/>
      <c r="AF52" s="157"/>
      <c r="AG52" s="151"/>
      <c r="AH52" s="145"/>
      <c r="AI52" s="170">
        <f>SUM(AI36:AI51)</f>
        <v>11809.39</v>
      </c>
      <c r="AJ52" s="8"/>
      <c r="AK52" s="6"/>
      <c r="AL52" s="6"/>
      <c r="AM52" s="6"/>
      <c r="AN52" s="6"/>
      <c r="AO52" s="6"/>
      <c r="AP52" s="6"/>
      <c r="AQ52" s="6"/>
      <c r="AR52" s="6"/>
      <c r="AS52" s="6"/>
    </row>
    <row r="53" spans="1:45" s="102" customFormat="1" ht="15.75" customHeight="1" x14ac:dyDescent="0.2">
      <c r="A53" s="92">
        <v>39</v>
      </c>
      <c r="B53" s="93" t="s">
        <v>114</v>
      </c>
      <c r="C53" s="93" t="s">
        <v>436</v>
      </c>
      <c r="D53" s="93" t="s">
        <v>754</v>
      </c>
      <c r="E53" s="93" t="s">
        <v>510</v>
      </c>
      <c r="F53" s="132" t="s">
        <v>913</v>
      </c>
      <c r="G53" s="94">
        <f t="shared" ref="G53:G62" si="14">AI53</f>
        <v>0</v>
      </c>
      <c r="H53" s="95">
        <f t="shared" si="2"/>
        <v>17039</v>
      </c>
      <c r="I53" s="103"/>
      <c r="J53" s="97"/>
      <c r="K53" s="103"/>
      <c r="L53" s="98">
        <f t="shared" ref="L53:L62" si="15">M53-G53</f>
        <v>0</v>
      </c>
      <c r="M53" s="200"/>
      <c r="N53" s="99"/>
      <c r="O53" s="100"/>
      <c r="P53" s="100"/>
      <c r="Q53" s="100"/>
      <c r="R53" s="100"/>
      <c r="S53" s="100"/>
      <c r="T53" s="100"/>
      <c r="U53" s="100"/>
      <c r="V53" s="100"/>
      <c r="W53" s="94"/>
      <c r="X53" s="100"/>
      <c r="Y53" s="100"/>
      <c r="Z53" s="100"/>
      <c r="AA53" s="100"/>
      <c r="AB53" s="100"/>
      <c r="AC53" s="100"/>
      <c r="AD53" s="138"/>
      <c r="AE53" s="100"/>
      <c r="AF53" s="162"/>
      <c r="AG53" s="164"/>
      <c r="AH53" s="146"/>
      <c r="AI53" s="94">
        <f t="shared" ref="AI53:AI58" si="16">AF53+AG53+AH53</f>
        <v>0</v>
      </c>
      <c r="AJ53" s="101">
        <v>43012</v>
      </c>
      <c r="AK53" s="100"/>
      <c r="AL53" s="100"/>
      <c r="AM53" s="100"/>
      <c r="AN53" s="100"/>
      <c r="AO53" s="100"/>
      <c r="AP53" s="100"/>
      <c r="AQ53" s="100"/>
      <c r="AR53" s="100"/>
      <c r="AS53" s="100"/>
    </row>
    <row r="54" spans="1:45" s="102" customFormat="1" ht="15.75" customHeight="1" x14ac:dyDescent="0.2">
      <c r="A54" s="92">
        <v>40</v>
      </c>
      <c r="B54" s="93" t="s">
        <v>115</v>
      </c>
      <c r="C54" s="93" t="s">
        <v>322</v>
      </c>
      <c r="D54" s="93" t="s">
        <v>755</v>
      </c>
      <c r="E54" s="93" t="s">
        <v>511</v>
      </c>
      <c r="F54" s="132" t="s">
        <v>914</v>
      </c>
      <c r="G54" s="94">
        <f t="shared" si="14"/>
        <v>0</v>
      </c>
      <c r="H54" s="95">
        <f t="shared" si="2"/>
        <v>17040</v>
      </c>
      <c r="I54" s="103"/>
      <c r="J54" s="97"/>
      <c r="K54" s="103"/>
      <c r="L54" s="98">
        <f t="shared" si="15"/>
        <v>0</v>
      </c>
      <c r="M54" s="200"/>
      <c r="N54" s="99"/>
      <c r="O54" s="100"/>
      <c r="P54" s="100"/>
      <c r="Q54" s="100"/>
      <c r="R54" s="100"/>
      <c r="S54" s="100"/>
      <c r="T54" s="100"/>
      <c r="U54" s="100"/>
      <c r="V54" s="100"/>
      <c r="W54" s="94"/>
      <c r="X54" s="101"/>
      <c r="Y54" s="100"/>
      <c r="Z54" s="100"/>
      <c r="AA54" s="100"/>
      <c r="AB54" s="101"/>
      <c r="AC54" s="100"/>
      <c r="AD54" s="138"/>
      <c r="AE54" s="100"/>
      <c r="AF54" s="162"/>
      <c r="AG54" s="179"/>
      <c r="AH54" s="146"/>
      <c r="AI54" s="94">
        <f t="shared" si="16"/>
        <v>0</v>
      </c>
      <c r="AJ54" s="101">
        <v>43012</v>
      </c>
      <c r="AK54" s="100"/>
      <c r="AL54" s="100"/>
      <c r="AM54" s="100"/>
      <c r="AN54" s="100"/>
      <c r="AO54" s="100"/>
      <c r="AP54" s="100"/>
      <c r="AQ54" s="100"/>
      <c r="AR54" s="100"/>
      <c r="AS54" s="100"/>
    </row>
    <row r="55" spans="1:45" s="102" customFormat="1" ht="15.75" customHeight="1" x14ac:dyDescent="0.2">
      <c r="A55" s="92">
        <v>41</v>
      </c>
      <c r="B55" s="93" t="s">
        <v>116</v>
      </c>
      <c r="C55" s="93" t="s">
        <v>437</v>
      </c>
      <c r="D55" s="93" t="s">
        <v>756</v>
      </c>
      <c r="E55" s="93" t="s">
        <v>512</v>
      </c>
      <c r="F55" s="132" t="s">
        <v>915</v>
      </c>
      <c r="G55" s="94">
        <f t="shared" si="14"/>
        <v>0</v>
      </c>
      <c r="H55" s="95">
        <f t="shared" si="2"/>
        <v>17041</v>
      </c>
      <c r="I55" s="117"/>
      <c r="J55" s="97"/>
      <c r="K55" s="105"/>
      <c r="L55" s="98">
        <f t="shared" si="15"/>
        <v>0</v>
      </c>
      <c r="M55" s="200"/>
      <c r="N55" s="99"/>
      <c r="O55" s="100"/>
      <c r="P55" s="100"/>
      <c r="Q55" s="100"/>
      <c r="R55" s="100"/>
      <c r="S55" s="100"/>
      <c r="T55" s="100"/>
      <c r="U55" s="100"/>
      <c r="V55" s="100"/>
      <c r="W55" s="94"/>
      <c r="X55" s="100"/>
      <c r="Y55" s="100"/>
      <c r="Z55" s="100"/>
      <c r="AA55" s="100"/>
      <c r="AB55" s="100"/>
      <c r="AC55" s="100"/>
      <c r="AD55" s="138"/>
      <c r="AE55" s="100"/>
      <c r="AF55" s="162"/>
      <c r="AG55" s="179"/>
      <c r="AH55" s="146"/>
      <c r="AI55" s="94">
        <f t="shared" si="16"/>
        <v>0</v>
      </c>
      <c r="AJ55" s="101">
        <v>43012</v>
      </c>
      <c r="AK55" s="100"/>
      <c r="AL55" s="100"/>
      <c r="AM55" s="100"/>
      <c r="AN55" s="100"/>
      <c r="AO55" s="100"/>
      <c r="AP55" s="100"/>
      <c r="AQ55" s="100"/>
      <c r="AR55" s="100"/>
      <c r="AS55" s="100"/>
    </row>
    <row r="56" spans="1:45" ht="15.75" customHeight="1" x14ac:dyDescent="0.2">
      <c r="A56" s="59">
        <v>42</v>
      </c>
      <c r="B56" s="87" t="s">
        <v>117</v>
      </c>
      <c r="C56" s="87" t="s">
        <v>438</v>
      </c>
      <c r="D56" s="87" t="s">
        <v>757</v>
      </c>
      <c r="E56" s="87" t="s">
        <v>513</v>
      </c>
      <c r="F56" s="133" t="s">
        <v>916</v>
      </c>
      <c r="G56" s="15">
        <f t="shared" si="14"/>
        <v>3018.8700000000003</v>
      </c>
      <c r="H56" s="66">
        <f t="shared" si="2"/>
        <v>17042</v>
      </c>
      <c r="I56" s="187" t="s">
        <v>1129</v>
      </c>
      <c r="J56" s="187" t="s">
        <v>1127</v>
      </c>
      <c r="K56" s="193" t="s">
        <v>1163</v>
      </c>
      <c r="L56" s="71">
        <f t="shared" si="15"/>
        <v>42981.13</v>
      </c>
      <c r="M56" s="199">
        <v>46000</v>
      </c>
      <c r="N56" s="7"/>
      <c r="O56" s="6"/>
      <c r="P56" s="6"/>
      <c r="Q56" s="6"/>
      <c r="R56" s="6"/>
      <c r="S56" s="6"/>
      <c r="T56" s="6"/>
      <c r="U56" s="6"/>
      <c r="V56" s="6"/>
      <c r="W56" s="15"/>
      <c r="X56" s="6"/>
      <c r="Y56" s="6"/>
      <c r="Z56" s="6"/>
      <c r="AA56" s="6"/>
      <c r="AB56" s="6"/>
      <c r="AC56" s="6"/>
      <c r="AD56" s="137"/>
      <c r="AF56" s="157">
        <v>2286.0100000000002</v>
      </c>
      <c r="AG56" s="149">
        <v>557.86</v>
      </c>
      <c r="AH56" s="145">
        <v>175</v>
      </c>
      <c r="AI56" s="74">
        <f t="shared" si="16"/>
        <v>3018.8700000000003</v>
      </c>
      <c r="AJ56" s="8">
        <v>43012</v>
      </c>
      <c r="AK56" s="6"/>
      <c r="AL56" s="6"/>
      <c r="AM56" s="6"/>
      <c r="AN56" s="6"/>
      <c r="AO56" s="6"/>
      <c r="AP56" s="6"/>
      <c r="AQ56" s="6"/>
      <c r="AR56" s="6"/>
      <c r="AS56" s="6"/>
    </row>
    <row r="57" spans="1:45" s="102" customFormat="1" ht="15" customHeight="1" x14ac:dyDescent="0.2">
      <c r="A57" s="92">
        <v>43</v>
      </c>
      <c r="B57" s="93" t="s">
        <v>118</v>
      </c>
      <c r="C57" s="93" t="s">
        <v>322</v>
      </c>
      <c r="D57" s="93" t="s">
        <v>755</v>
      </c>
      <c r="E57" s="93" t="s">
        <v>514</v>
      </c>
      <c r="F57" s="132" t="s">
        <v>917</v>
      </c>
      <c r="G57" s="94">
        <f t="shared" si="14"/>
        <v>0</v>
      </c>
      <c r="H57" s="95">
        <f t="shared" si="2"/>
        <v>17043</v>
      </c>
      <c r="I57" s="103"/>
      <c r="J57" s="104"/>
      <c r="K57" s="103"/>
      <c r="L57" s="98">
        <f t="shared" si="15"/>
        <v>0</v>
      </c>
      <c r="M57" s="200"/>
      <c r="N57" s="99"/>
      <c r="O57" s="100"/>
      <c r="P57" s="100"/>
      <c r="Q57" s="100"/>
      <c r="R57" s="100"/>
      <c r="S57" s="100"/>
      <c r="T57" s="100"/>
      <c r="U57" s="100"/>
      <c r="V57" s="100"/>
      <c r="W57" s="94"/>
      <c r="X57" s="100"/>
      <c r="Y57" s="100"/>
      <c r="Z57" s="100"/>
      <c r="AA57" s="100"/>
      <c r="AB57" s="100"/>
      <c r="AC57" s="100"/>
      <c r="AD57" s="138"/>
      <c r="AE57" s="100"/>
      <c r="AF57" s="162"/>
      <c r="AG57" s="179"/>
      <c r="AH57" s="146"/>
      <c r="AI57" s="94">
        <f t="shared" si="16"/>
        <v>0</v>
      </c>
      <c r="AJ57" s="101">
        <v>43012</v>
      </c>
      <c r="AK57" s="100"/>
      <c r="AL57" s="100"/>
      <c r="AM57" s="100"/>
      <c r="AN57" s="100"/>
      <c r="AO57" s="100"/>
      <c r="AP57" s="100"/>
      <c r="AQ57" s="100"/>
      <c r="AR57" s="100"/>
      <c r="AS57" s="100"/>
    </row>
    <row r="58" spans="1:45" s="102" customFormat="1" ht="15.75" customHeight="1" x14ac:dyDescent="0.2">
      <c r="A58" s="92">
        <v>44</v>
      </c>
      <c r="B58" s="93" t="s">
        <v>119</v>
      </c>
      <c r="C58" s="93" t="s">
        <v>322</v>
      </c>
      <c r="D58" s="93" t="s">
        <v>755</v>
      </c>
      <c r="E58" s="93" t="s">
        <v>515</v>
      </c>
      <c r="F58" s="132" t="s">
        <v>918</v>
      </c>
      <c r="G58" s="94">
        <f t="shared" si="14"/>
        <v>0</v>
      </c>
      <c r="H58" s="95">
        <f t="shared" si="2"/>
        <v>17044</v>
      </c>
      <c r="I58" s="117"/>
      <c r="J58" s="97"/>
      <c r="K58" s="105"/>
      <c r="L58" s="98">
        <f t="shared" si="15"/>
        <v>0</v>
      </c>
      <c r="M58" s="200"/>
      <c r="N58" s="99"/>
      <c r="O58" s="100"/>
      <c r="P58" s="100"/>
      <c r="Q58" s="100"/>
      <c r="R58" s="100"/>
      <c r="S58" s="100"/>
      <c r="T58" s="100"/>
      <c r="U58" s="100"/>
      <c r="V58" s="100"/>
      <c r="W58" s="94"/>
      <c r="X58" s="101"/>
      <c r="Y58" s="100"/>
      <c r="Z58" s="100"/>
      <c r="AA58" s="100"/>
      <c r="AB58" s="100"/>
      <c r="AC58" s="100"/>
      <c r="AD58" s="138"/>
      <c r="AE58" s="100"/>
      <c r="AF58" s="162"/>
      <c r="AG58" s="179"/>
      <c r="AH58" s="146"/>
      <c r="AI58" s="94">
        <f t="shared" si="16"/>
        <v>0</v>
      </c>
      <c r="AJ58" s="101">
        <v>43012</v>
      </c>
      <c r="AK58" s="100"/>
      <c r="AL58" s="100"/>
      <c r="AM58" s="100"/>
      <c r="AN58" s="100"/>
      <c r="AO58" s="100"/>
      <c r="AP58" s="100"/>
      <c r="AQ58" s="100"/>
      <c r="AR58" s="100"/>
      <c r="AS58" s="100"/>
    </row>
    <row r="59" spans="1:45" ht="15.75" customHeight="1" x14ac:dyDescent="0.2">
      <c r="A59" s="59">
        <v>45</v>
      </c>
      <c r="B59" s="87" t="s">
        <v>120</v>
      </c>
      <c r="C59" s="87" t="s">
        <v>439</v>
      </c>
      <c r="D59" s="87" t="s">
        <v>758</v>
      </c>
      <c r="E59" s="87" t="s">
        <v>516</v>
      </c>
      <c r="F59" s="133" t="s">
        <v>919</v>
      </c>
      <c r="G59" s="15">
        <f t="shared" si="14"/>
        <v>47779.030000000006</v>
      </c>
      <c r="H59" s="66">
        <f t="shared" si="2"/>
        <v>17045</v>
      </c>
      <c r="I59" s="187" t="s">
        <v>1129</v>
      </c>
      <c r="J59" s="187" t="s">
        <v>1127</v>
      </c>
      <c r="K59" s="193" t="s">
        <v>1163</v>
      </c>
      <c r="L59" s="71">
        <f t="shared" si="15"/>
        <v>102220.97</v>
      </c>
      <c r="M59" s="199">
        <v>150000</v>
      </c>
      <c r="N59" s="7"/>
      <c r="O59" s="6"/>
      <c r="P59" s="6"/>
      <c r="Q59" s="6"/>
      <c r="R59" s="6"/>
      <c r="S59" s="6"/>
      <c r="T59" s="6"/>
      <c r="U59" s="6"/>
      <c r="V59" s="6"/>
      <c r="W59" s="15"/>
      <c r="X59" s="6"/>
      <c r="Y59" s="6"/>
      <c r="Z59" s="6"/>
      <c r="AA59" s="6"/>
      <c r="AB59" s="6"/>
      <c r="AC59" s="6"/>
      <c r="AD59" s="137"/>
      <c r="AF59" s="157">
        <v>45903.98</v>
      </c>
      <c r="AG59" s="149">
        <v>1700.05</v>
      </c>
      <c r="AH59" s="145">
        <v>175</v>
      </c>
      <c r="AI59" s="74">
        <f t="shared" ref="AI59" si="17">AF59+AG59+AH59</f>
        <v>47779.030000000006</v>
      </c>
      <c r="AJ59" s="8">
        <v>43012</v>
      </c>
      <c r="AK59" s="6"/>
      <c r="AL59" s="6"/>
      <c r="AM59" s="6"/>
      <c r="AN59" s="6"/>
      <c r="AO59" s="6"/>
      <c r="AP59" s="6"/>
      <c r="AQ59" s="6"/>
      <c r="AR59" s="6"/>
      <c r="AS59" s="6"/>
    </row>
    <row r="60" spans="1:45" ht="15.75" customHeight="1" x14ac:dyDescent="0.2">
      <c r="A60" s="59">
        <v>46</v>
      </c>
      <c r="B60" s="87" t="s">
        <v>121</v>
      </c>
      <c r="C60" s="87" t="s">
        <v>439</v>
      </c>
      <c r="D60" s="87" t="s">
        <v>758</v>
      </c>
      <c r="E60" s="87" t="s">
        <v>517</v>
      </c>
      <c r="F60" s="133" t="s">
        <v>920</v>
      </c>
      <c r="G60" s="15">
        <f t="shared" si="14"/>
        <v>60763.85</v>
      </c>
      <c r="H60" s="66">
        <f t="shared" si="2"/>
        <v>17046</v>
      </c>
      <c r="I60" s="189" t="s">
        <v>1138</v>
      </c>
      <c r="J60" s="189" t="s">
        <v>1139</v>
      </c>
      <c r="K60" s="195" t="s">
        <v>1170</v>
      </c>
      <c r="L60" s="71">
        <f t="shared" si="15"/>
        <v>134236.15</v>
      </c>
      <c r="M60" s="199">
        <v>195000</v>
      </c>
      <c r="N60" s="7"/>
      <c r="O60" s="6"/>
      <c r="P60" s="6"/>
      <c r="Q60" s="6"/>
      <c r="R60" s="6"/>
      <c r="S60" s="6"/>
      <c r="T60" s="6"/>
      <c r="U60" s="6"/>
      <c r="V60" s="6"/>
      <c r="W60" s="15"/>
      <c r="X60" s="6"/>
      <c r="Y60" s="6"/>
      <c r="Z60" s="6"/>
      <c r="AA60" s="6"/>
      <c r="AB60" s="6"/>
      <c r="AC60" s="6"/>
      <c r="AD60" s="137"/>
      <c r="AF60" s="157">
        <v>57761.33</v>
      </c>
      <c r="AG60" s="149">
        <v>2827.52</v>
      </c>
      <c r="AH60" s="145">
        <v>175</v>
      </c>
      <c r="AI60" s="74">
        <f>AF60+AG60+AH60</f>
        <v>60763.85</v>
      </c>
      <c r="AJ60" s="8">
        <v>43012</v>
      </c>
      <c r="AK60" s="6"/>
      <c r="AL60" s="6"/>
      <c r="AM60" s="6"/>
      <c r="AN60" s="6"/>
      <c r="AO60" s="6"/>
      <c r="AP60" s="6"/>
      <c r="AQ60" s="6"/>
      <c r="AR60" s="6"/>
      <c r="AS60" s="6"/>
    </row>
    <row r="61" spans="1:45" s="50" customFormat="1" ht="15.75" customHeight="1" x14ac:dyDescent="0.2">
      <c r="A61" s="59">
        <v>47</v>
      </c>
      <c r="B61" s="87" t="s">
        <v>122</v>
      </c>
      <c r="C61" s="87" t="s">
        <v>440</v>
      </c>
      <c r="D61" s="87" t="s">
        <v>759</v>
      </c>
      <c r="E61" s="87" t="s">
        <v>518</v>
      </c>
      <c r="F61" s="133" t="s">
        <v>921</v>
      </c>
      <c r="G61" s="15">
        <f t="shared" si="14"/>
        <v>4482.82</v>
      </c>
      <c r="H61" s="66">
        <f t="shared" si="2"/>
        <v>17047</v>
      </c>
      <c r="I61" s="187" t="s">
        <v>1129</v>
      </c>
      <c r="J61" s="187" t="s">
        <v>1127</v>
      </c>
      <c r="K61" s="193" t="s">
        <v>1163</v>
      </c>
      <c r="L61" s="71">
        <f t="shared" si="15"/>
        <v>45517.18</v>
      </c>
      <c r="M61" s="202">
        <v>50000</v>
      </c>
      <c r="N61" s="47"/>
      <c r="O61" s="46"/>
      <c r="P61" s="46"/>
      <c r="Q61" s="46"/>
      <c r="R61" s="46"/>
      <c r="S61" s="46"/>
      <c r="T61" s="46"/>
      <c r="U61" s="46"/>
      <c r="V61" s="46"/>
      <c r="W61" s="48"/>
      <c r="X61" s="49"/>
      <c r="Y61" s="46"/>
      <c r="Z61" s="46"/>
      <c r="AA61" s="46"/>
      <c r="AB61" s="49"/>
      <c r="AC61" s="46"/>
      <c r="AD61" s="139"/>
      <c r="AE61" s="46"/>
      <c r="AF61" s="157">
        <v>3617.1299999999997</v>
      </c>
      <c r="AG61" s="149">
        <v>690.69</v>
      </c>
      <c r="AH61" s="147">
        <v>175</v>
      </c>
      <c r="AI61" s="74">
        <f>AF61+AG61+AH61</f>
        <v>4482.82</v>
      </c>
      <c r="AJ61" s="8">
        <v>43012</v>
      </c>
      <c r="AK61" s="46"/>
      <c r="AL61" s="46"/>
      <c r="AM61" s="46"/>
      <c r="AN61" s="46"/>
      <c r="AO61" s="46"/>
      <c r="AP61" s="46"/>
      <c r="AQ61" s="46"/>
      <c r="AR61" s="46"/>
      <c r="AS61" s="46"/>
    </row>
    <row r="62" spans="1:45" s="119" customFormat="1" ht="15.75" customHeight="1" x14ac:dyDescent="0.2">
      <c r="A62" s="92">
        <v>48</v>
      </c>
      <c r="B62" s="93" t="s">
        <v>123</v>
      </c>
      <c r="C62" s="93" t="s">
        <v>441</v>
      </c>
      <c r="D62" s="93" t="s">
        <v>760</v>
      </c>
      <c r="E62" s="93" t="s">
        <v>519</v>
      </c>
      <c r="F62" s="132" t="s">
        <v>922</v>
      </c>
      <c r="G62" s="94">
        <f t="shared" si="14"/>
        <v>0</v>
      </c>
      <c r="H62" s="95">
        <f t="shared" si="2"/>
        <v>17048</v>
      </c>
      <c r="I62" s="103"/>
      <c r="J62" s="100"/>
      <c r="K62" s="106"/>
      <c r="L62" s="98">
        <f t="shared" si="15"/>
        <v>0</v>
      </c>
      <c r="M62" s="200"/>
      <c r="N62" s="261"/>
      <c r="O62" s="186"/>
      <c r="P62" s="104"/>
      <c r="Q62" s="104"/>
      <c r="R62" s="104"/>
      <c r="S62" s="104"/>
      <c r="T62" s="104"/>
      <c r="U62" s="104"/>
      <c r="V62" s="104"/>
      <c r="W62" s="118"/>
      <c r="X62" s="104"/>
      <c r="Y62" s="104"/>
      <c r="Z62" s="104"/>
      <c r="AA62" s="104"/>
      <c r="AB62" s="104"/>
      <c r="AC62" s="104"/>
      <c r="AD62" s="142"/>
      <c r="AE62" s="104"/>
      <c r="AF62" s="162"/>
      <c r="AG62" s="164"/>
      <c r="AH62" s="146"/>
      <c r="AI62" s="94">
        <f>AF62+AG62+AH62</f>
        <v>0</v>
      </c>
      <c r="AJ62" s="101">
        <v>43012</v>
      </c>
      <c r="AK62" s="104"/>
      <c r="AL62" s="100"/>
      <c r="AM62" s="104"/>
      <c r="AN62" s="104"/>
      <c r="AO62" s="104"/>
      <c r="AP62" s="104"/>
      <c r="AQ62" s="104"/>
      <c r="AR62" s="104"/>
      <c r="AS62" s="104"/>
    </row>
    <row r="63" spans="1:45" s="9" customFormat="1" ht="16.5" customHeight="1" x14ac:dyDescent="0.2">
      <c r="A63" s="59">
        <v>49</v>
      </c>
      <c r="B63" s="87" t="s">
        <v>124</v>
      </c>
      <c r="C63" s="87" t="s">
        <v>442</v>
      </c>
      <c r="D63" s="87" t="s">
        <v>761</v>
      </c>
      <c r="E63" s="87" t="s">
        <v>520</v>
      </c>
      <c r="F63" s="133" t="s">
        <v>923</v>
      </c>
      <c r="G63" s="15">
        <f t="shared" ref="G63:G76" si="18">AI63</f>
        <v>2689.05</v>
      </c>
      <c r="H63" s="66">
        <f t="shared" si="2"/>
        <v>17049</v>
      </c>
      <c r="I63" s="187" t="s">
        <v>1140</v>
      </c>
      <c r="J63" s="187" t="s">
        <v>1141</v>
      </c>
      <c r="K63" s="193" t="s">
        <v>1166</v>
      </c>
      <c r="L63" s="71">
        <f t="shared" ref="L63:L76" si="19">M63-G63</f>
        <v>7310.95</v>
      </c>
      <c r="M63" s="199">
        <v>10000</v>
      </c>
      <c r="N63" s="262"/>
      <c r="O63" s="81"/>
      <c r="P63" s="10"/>
      <c r="Q63" s="10"/>
      <c r="R63" s="10"/>
      <c r="S63" s="10"/>
      <c r="T63" s="10"/>
      <c r="U63" s="10"/>
      <c r="V63" s="10"/>
      <c r="W63" s="13"/>
      <c r="X63" s="10"/>
      <c r="Y63" s="10"/>
      <c r="Z63" s="10"/>
      <c r="AA63" s="10"/>
      <c r="AB63" s="10"/>
      <c r="AC63" s="10"/>
      <c r="AD63" s="143"/>
      <c r="AE63" s="10"/>
      <c r="AF63" s="157">
        <v>2175.29</v>
      </c>
      <c r="AG63" s="149">
        <v>338.76</v>
      </c>
      <c r="AH63" s="147">
        <v>175</v>
      </c>
      <c r="AI63" s="74">
        <f>AF63+AG63+AH63</f>
        <v>2689.05</v>
      </c>
      <c r="AJ63" s="8">
        <v>43012</v>
      </c>
      <c r="AK63" s="10"/>
      <c r="AL63" s="6"/>
      <c r="AM63" s="10"/>
      <c r="AN63" s="10"/>
      <c r="AO63" s="10"/>
      <c r="AP63" s="10"/>
      <c r="AQ63" s="10"/>
      <c r="AR63" s="10"/>
      <c r="AS63" s="10"/>
    </row>
    <row r="64" spans="1:45" s="119" customFormat="1" ht="15.75" customHeight="1" x14ac:dyDescent="0.2">
      <c r="A64" s="92">
        <v>50</v>
      </c>
      <c r="B64" s="93" t="s">
        <v>125</v>
      </c>
      <c r="C64" s="93" t="s">
        <v>338</v>
      </c>
      <c r="D64" s="93" t="s">
        <v>764</v>
      </c>
      <c r="E64" s="93" t="s">
        <v>521</v>
      </c>
      <c r="F64" s="132" t="s">
        <v>924</v>
      </c>
      <c r="G64" s="94">
        <f t="shared" si="18"/>
        <v>0</v>
      </c>
      <c r="H64" s="95">
        <f t="shared" si="2"/>
        <v>17050</v>
      </c>
      <c r="I64" s="117"/>
      <c r="J64" s="97"/>
      <c r="K64" s="103"/>
      <c r="L64" s="98">
        <f t="shared" si="19"/>
        <v>0</v>
      </c>
      <c r="M64" s="200"/>
      <c r="N64" s="261"/>
      <c r="O64" s="186"/>
      <c r="P64" s="104"/>
      <c r="Q64" s="104"/>
      <c r="R64" s="104"/>
      <c r="S64" s="104"/>
      <c r="T64" s="104"/>
      <c r="U64" s="104"/>
      <c r="V64" s="104"/>
      <c r="W64" s="118"/>
      <c r="X64" s="120"/>
      <c r="Y64" s="104"/>
      <c r="Z64" s="104"/>
      <c r="AA64" s="104"/>
      <c r="AB64" s="120"/>
      <c r="AC64" s="104"/>
      <c r="AD64" s="142"/>
      <c r="AE64" s="104"/>
      <c r="AF64" s="162"/>
      <c r="AG64" s="164"/>
      <c r="AH64" s="146"/>
      <c r="AI64" s="94">
        <f t="shared" ref="AI64:AI74" si="20">AF64+AG64+AH64</f>
        <v>0</v>
      </c>
      <c r="AJ64" s="101">
        <v>43012</v>
      </c>
      <c r="AK64" s="104"/>
      <c r="AL64" s="100"/>
      <c r="AM64" s="104"/>
      <c r="AN64" s="104"/>
      <c r="AO64" s="104"/>
      <c r="AP64" s="104"/>
      <c r="AQ64" s="104"/>
      <c r="AR64" s="104"/>
      <c r="AS64" s="104"/>
    </row>
    <row r="65" spans="1:45" s="119" customFormat="1" ht="15.75" customHeight="1" x14ac:dyDescent="0.2">
      <c r="A65" s="92">
        <v>51</v>
      </c>
      <c r="B65" s="93" t="s">
        <v>126</v>
      </c>
      <c r="C65" s="93" t="s">
        <v>443</v>
      </c>
      <c r="D65" s="93" t="s">
        <v>762</v>
      </c>
      <c r="E65" s="93" t="s">
        <v>522</v>
      </c>
      <c r="F65" s="132" t="s">
        <v>925</v>
      </c>
      <c r="G65" s="94">
        <f t="shared" si="18"/>
        <v>0</v>
      </c>
      <c r="H65" s="95">
        <f t="shared" si="2"/>
        <v>17051</v>
      </c>
      <c r="I65" s="117"/>
      <c r="J65" s="97"/>
      <c r="K65" s="105"/>
      <c r="L65" s="98">
        <f t="shared" si="19"/>
        <v>0</v>
      </c>
      <c r="M65" s="200"/>
      <c r="N65" s="261"/>
      <c r="O65" s="186"/>
      <c r="P65" s="104"/>
      <c r="Q65" s="104"/>
      <c r="R65" s="104"/>
      <c r="S65" s="104"/>
      <c r="T65" s="104"/>
      <c r="U65" s="104"/>
      <c r="V65" s="104"/>
      <c r="W65" s="118"/>
      <c r="X65" s="104"/>
      <c r="Y65" s="104"/>
      <c r="Z65" s="104"/>
      <c r="AA65" s="104"/>
      <c r="AB65" s="120"/>
      <c r="AC65" s="104"/>
      <c r="AD65" s="142"/>
      <c r="AE65" s="104"/>
      <c r="AF65" s="162"/>
      <c r="AG65" s="179"/>
      <c r="AH65" s="146"/>
      <c r="AI65" s="94">
        <f t="shared" si="20"/>
        <v>0</v>
      </c>
      <c r="AJ65" s="101">
        <v>43012</v>
      </c>
      <c r="AK65" s="104"/>
      <c r="AL65" s="100"/>
      <c r="AM65" s="104"/>
      <c r="AN65" s="104"/>
      <c r="AO65" s="104"/>
      <c r="AP65" s="104"/>
      <c r="AQ65" s="104"/>
      <c r="AR65" s="104"/>
      <c r="AS65" s="104"/>
    </row>
    <row r="66" spans="1:45" s="119" customFormat="1" ht="15.75" customHeight="1" x14ac:dyDescent="0.2">
      <c r="A66" s="92">
        <v>52</v>
      </c>
      <c r="B66" s="93" t="s">
        <v>127</v>
      </c>
      <c r="C66" s="93" t="s">
        <v>444</v>
      </c>
      <c r="D66" s="93" t="s">
        <v>763</v>
      </c>
      <c r="E66" s="93" t="s">
        <v>523</v>
      </c>
      <c r="F66" s="132" t="s">
        <v>926</v>
      </c>
      <c r="G66" s="94">
        <f t="shared" si="18"/>
        <v>0</v>
      </c>
      <c r="H66" s="95">
        <f t="shared" si="2"/>
        <v>17052</v>
      </c>
      <c r="I66" s="121"/>
      <c r="J66" s="97"/>
      <c r="K66" s="105"/>
      <c r="L66" s="98">
        <f t="shared" si="19"/>
        <v>0</v>
      </c>
      <c r="M66" s="200"/>
      <c r="N66" s="261"/>
      <c r="O66" s="186"/>
      <c r="P66" s="104"/>
      <c r="Q66" s="104"/>
      <c r="R66" s="104"/>
      <c r="S66" s="104"/>
      <c r="T66" s="104"/>
      <c r="U66" s="104"/>
      <c r="V66" s="104"/>
      <c r="W66" s="118"/>
      <c r="X66" s="104"/>
      <c r="Y66" s="104"/>
      <c r="Z66" s="104"/>
      <c r="AA66" s="104"/>
      <c r="AB66" s="104"/>
      <c r="AC66" s="104"/>
      <c r="AD66" s="142"/>
      <c r="AE66" s="104"/>
      <c r="AF66" s="162"/>
      <c r="AG66" s="164"/>
      <c r="AH66" s="146"/>
      <c r="AI66" s="94">
        <f t="shared" si="20"/>
        <v>0</v>
      </c>
      <c r="AJ66" s="101">
        <v>43012</v>
      </c>
      <c r="AK66" s="104"/>
      <c r="AL66" s="100"/>
      <c r="AM66" s="104"/>
      <c r="AN66" s="104"/>
      <c r="AO66" s="104"/>
      <c r="AP66" s="104"/>
      <c r="AQ66" s="104"/>
      <c r="AR66" s="104"/>
      <c r="AS66" s="104"/>
    </row>
    <row r="67" spans="1:45" s="119" customFormat="1" ht="15.75" customHeight="1" x14ac:dyDescent="0.2">
      <c r="A67" s="92">
        <v>53</v>
      </c>
      <c r="B67" s="93" t="s">
        <v>128</v>
      </c>
      <c r="C67" s="93" t="s">
        <v>338</v>
      </c>
      <c r="D67" s="93" t="s">
        <v>764</v>
      </c>
      <c r="E67" s="93" t="s">
        <v>524</v>
      </c>
      <c r="F67" s="132" t="s">
        <v>927</v>
      </c>
      <c r="G67" s="94">
        <f t="shared" si="18"/>
        <v>0</v>
      </c>
      <c r="H67" s="95">
        <f t="shared" si="2"/>
        <v>17053</v>
      </c>
      <c r="I67" s="103"/>
      <c r="J67" s="100"/>
      <c r="K67" s="106"/>
      <c r="L67" s="98">
        <f t="shared" si="19"/>
        <v>0</v>
      </c>
      <c r="M67" s="200"/>
      <c r="N67" s="261"/>
      <c r="O67" s="186"/>
      <c r="P67" s="104"/>
      <c r="Q67" s="104"/>
      <c r="R67" s="104"/>
      <c r="S67" s="104"/>
      <c r="T67" s="104"/>
      <c r="U67" s="104"/>
      <c r="V67" s="104"/>
      <c r="W67" s="118"/>
      <c r="X67" s="104"/>
      <c r="Y67" s="104"/>
      <c r="Z67" s="104"/>
      <c r="AA67" s="104"/>
      <c r="AB67" s="104"/>
      <c r="AC67" s="104"/>
      <c r="AD67" s="142"/>
      <c r="AE67" s="104"/>
      <c r="AF67" s="162"/>
      <c r="AG67" s="164"/>
      <c r="AH67" s="146"/>
      <c r="AI67" s="94">
        <f t="shared" si="20"/>
        <v>0</v>
      </c>
      <c r="AJ67" s="101">
        <v>43012</v>
      </c>
      <c r="AK67" s="104"/>
      <c r="AL67" s="100"/>
      <c r="AM67" s="104"/>
      <c r="AN67" s="104"/>
      <c r="AO67" s="104"/>
      <c r="AP67" s="104"/>
      <c r="AQ67" s="104"/>
      <c r="AR67" s="104"/>
      <c r="AS67" s="104"/>
    </row>
    <row r="68" spans="1:45" s="119" customFormat="1" ht="15.75" customHeight="1" x14ac:dyDescent="0.2">
      <c r="A68" s="92">
        <v>54</v>
      </c>
      <c r="B68" s="93" t="s">
        <v>129</v>
      </c>
      <c r="C68" s="93" t="s">
        <v>445</v>
      </c>
      <c r="D68" s="93" t="s">
        <v>765</v>
      </c>
      <c r="E68" s="93" t="s">
        <v>525</v>
      </c>
      <c r="F68" s="132" t="s">
        <v>928</v>
      </c>
      <c r="G68" s="94">
        <f t="shared" si="18"/>
        <v>0</v>
      </c>
      <c r="H68" s="95">
        <f t="shared" si="2"/>
        <v>17054</v>
      </c>
      <c r="I68" s="117"/>
      <c r="J68" s="97"/>
      <c r="K68" s="105"/>
      <c r="L68" s="98">
        <f t="shared" si="19"/>
        <v>0</v>
      </c>
      <c r="M68" s="200"/>
      <c r="N68" s="261"/>
      <c r="O68" s="186"/>
      <c r="P68" s="104"/>
      <c r="Q68" s="104"/>
      <c r="R68" s="104"/>
      <c r="S68" s="104"/>
      <c r="T68" s="104"/>
      <c r="U68" s="104"/>
      <c r="V68" s="104"/>
      <c r="W68" s="118"/>
      <c r="X68" s="120"/>
      <c r="Y68" s="104"/>
      <c r="Z68" s="104"/>
      <c r="AA68" s="104"/>
      <c r="AB68" s="120"/>
      <c r="AC68" s="104"/>
      <c r="AD68" s="142"/>
      <c r="AE68" s="104"/>
      <c r="AF68" s="162"/>
      <c r="AG68" s="164"/>
      <c r="AH68" s="146"/>
      <c r="AI68" s="94">
        <f t="shared" si="20"/>
        <v>0</v>
      </c>
      <c r="AJ68" s="101">
        <v>43012</v>
      </c>
      <c r="AK68" s="104"/>
      <c r="AL68" s="100"/>
      <c r="AM68" s="104"/>
      <c r="AN68" s="104"/>
      <c r="AO68" s="104"/>
      <c r="AP68" s="104"/>
      <c r="AQ68" s="104"/>
      <c r="AR68" s="104"/>
      <c r="AS68" s="104"/>
    </row>
    <row r="69" spans="1:45" s="119" customFormat="1" ht="15.75" customHeight="1" x14ac:dyDescent="0.2">
      <c r="A69" s="92">
        <v>55</v>
      </c>
      <c r="B69" s="93" t="s">
        <v>130</v>
      </c>
      <c r="C69" s="93" t="s">
        <v>338</v>
      </c>
      <c r="D69" s="93" t="s">
        <v>764</v>
      </c>
      <c r="E69" s="93" t="s">
        <v>526</v>
      </c>
      <c r="F69" s="132" t="s">
        <v>929</v>
      </c>
      <c r="G69" s="94">
        <f t="shared" si="18"/>
        <v>0</v>
      </c>
      <c r="H69" s="95">
        <f t="shared" si="2"/>
        <v>17055</v>
      </c>
      <c r="I69" s="121"/>
      <c r="J69" s="100"/>
      <c r="K69" s="106"/>
      <c r="L69" s="98">
        <f t="shared" si="19"/>
        <v>0</v>
      </c>
      <c r="M69" s="200"/>
      <c r="N69" s="261"/>
      <c r="O69" s="186"/>
      <c r="P69" s="104"/>
      <c r="Q69" s="104"/>
      <c r="R69" s="104"/>
      <c r="S69" s="104"/>
      <c r="T69" s="104"/>
      <c r="U69" s="104"/>
      <c r="V69" s="104"/>
      <c r="W69" s="118"/>
      <c r="X69" s="104"/>
      <c r="Y69" s="104"/>
      <c r="Z69" s="104"/>
      <c r="AA69" s="104"/>
      <c r="AB69" s="104"/>
      <c r="AC69" s="104"/>
      <c r="AD69" s="142"/>
      <c r="AE69" s="104"/>
      <c r="AF69" s="162"/>
      <c r="AG69" s="179"/>
      <c r="AH69" s="146"/>
      <c r="AI69" s="94">
        <f t="shared" si="20"/>
        <v>0</v>
      </c>
      <c r="AJ69" s="101">
        <v>43012</v>
      </c>
      <c r="AK69" s="104"/>
      <c r="AL69" s="100"/>
      <c r="AM69" s="104"/>
      <c r="AN69" s="104"/>
      <c r="AO69" s="104"/>
      <c r="AP69" s="104"/>
      <c r="AQ69" s="104"/>
      <c r="AR69" s="104"/>
      <c r="AS69" s="104"/>
    </row>
    <row r="70" spans="1:45" s="119" customFormat="1" ht="15.75" customHeight="1" x14ac:dyDescent="0.2">
      <c r="A70" s="92">
        <v>56</v>
      </c>
      <c r="B70" s="93" t="s">
        <v>131</v>
      </c>
      <c r="C70" s="93" t="s">
        <v>446</v>
      </c>
      <c r="D70" s="93" t="s">
        <v>766</v>
      </c>
      <c r="E70" s="93" t="s">
        <v>527</v>
      </c>
      <c r="F70" s="132" t="s">
        <v>930</v>
      </c>
      <c r="G70" s="94">
        <f t="shared" si="18"/>
        <v>0</v>
      </c>
      <c r="H70" s="95">
        <f t="shared" si="2"/>
        <v>17056</v>
      </c>
      <c r="I70" s="117"/>
      <c r="J70" s="97"/>
      <c r="K70" s="103"/>
      <c r="L70" s="98">
        <f t="shared" si="19"/>
        <v>0</v>
      </c>
      <c r="M70" s="200"/>
      <c r="N70" s="261"/>
      <c r="O70" s="186"/>
      <c r="P70" s="104"/>
      <c r="Q70" s="104"/>
      <c r="R70" s="104"/>
      <c r="S70" s="104"/>
      <c r="T70" s="104"/>
      <c r="U70" s="104"/>
      <c r="V70" s="104"/>
      <c r="W70" s="118"/>
      <c r="X70" s="120"/>
      <c r="Y70" s="104"/>
      <c r="Z70" s="104"/>
      <c r="AA70" s="104"/>
      <c r="AB70" s="120"/>
      <c r="AC70" s="104"/>
      <c r="AD70" s="142"/>
      <c r="AE70" s="104"/>
      <c r="AF70" s="162"/>
      <c r="AG70" s="164"/>
      <c r="AH70" s="146"/>
      <c r="AI70" s="94">
        <f t="shared" si="20"/>
        <v>0</v>
      </c>
      <c r="AJ70" s="101">
        <v>43012</v>
      </c>
      <c r="AK70" s="104"/>
      <c r="AL70" s="100"/>
      <c r="AM70" s="104"/>
      <c r="AN70" s="104"/>
      <c r="AO70" s="104"/>
      <c r="AP70" s="104"/>
      <c r="AQ70" s="104"/>
      <c r="AR70" s="104"/>
      <c r="AS70" s="104"/>
    </row>
    <row r="71" spans="1:45" s="54" customFormat="1" ht="15.75" customHeight="1" x14ac:dyDescent="0.2">
      <c r="A71" s="59">
        <v>57</v>
      </c>
      <c r="B71" s="87" t="s">
        <v>132</v>
      </c>
      <c r="C71" s="87" t="s">
        <v>447</v>
      </c>
      <c r="D71" s="87" t="s">
        <v>767</v>
      </c>
      <c r="E71" s="87" t="s">
        <v>528</v>
      </c>
      <c r="F71" s="133" t="s">
        <v>931</v>
      </c>
      <c r="G71" s="15">
        <f t="shared" si="18"/>
        <v>2861.2200000000003</v>
      </c>
      <c r="H71" s="66">
        <f t="shared" si="2"/>
        <v>17057</v>
      </c>
      <c r="I71" s="189" t="s">
        <v>1142</v>
      </c>
      <c r="J71" s="189" t="s">
        <v>1143</v>
      </c>
      <c r="K71" s="195" t="s">
        <v>1171</v>
      </c>
      <c r="L71" s="71">
        <f t="shared" si="19"/>
        <v>4138.78</v>
      </c>
      <c r="M71" s="202">
        <v>7000</v>
      </c>
      <c r="N71" s="263"/>
      <c r="O71" s="82"/>
      <c r="P71" s="52"/>
      <c r="Q71" s="52"/>
      <c r="R71" s="52"/>
      <c r="S71" s="52"/>
      <c r="T71" s="52"/>
      <c r="U71" s="52"/>
      <c r="V71" s="52"/>
      <c r="W71" s="53"/>
      <c r="X71" s="55"/>
      <c r="Y71" s="52"/>
      <c r="Z71" s="52"/>
      <c r="AA71" s="52"/>
      <c r="AB71" s="55"/>
      <c r="AC71" s="52"/>
      <c r="AD71" s="141"/>
      <c r="AE71" s="52"/>
      <c r="AF71" s="157">
        <v>2595.88</v>
      </c>
      <c r="AG71" s="149">
        <v>90.34</v>
      </c>
      <c r="AH71" s="147">
        <v>175</v>
      </c>
      <c r="AI71" s="74">
        <f t="shared" si="20"/>
        <v>2861.2200000000003</v>
      </c>
      <c r="AJ71" s="8">
        <v>43012</v>
      </c>
      <c r="AK71" s="52"/>
      <c r="AL71" s="46"/>
      <c r="AM71" s="52"/>
      <c r="AN71" s="52"/>
      <c r="AO71" s="52"/>
      <c r="AP71" s="52"/>
      <c r="AQ71" s="52"/>
      <c r="AR71" s="52"/>
      <c r="AS71" s="52"/>
    </row>
    <row r="72" spans="1:45" s="119" customFormat="1" ht="15.75" customHeight="1" x14ac:dyDescent="0.2">
      <c r="A72" s="92">
        <v>58</v>
      </c>
      <c r="B72" s="93" t="s">
        <v>133</v>
      </c>
      <c r="C72" s="93" t="s">
        <v>448</v>
      </c>
      <c r="D72" s="93" t="s">
        <v>768</v>
      </c>
      <c r="E72" s="93" t="s">
        <v>529</v>
      </c>
      <c r="F72" s="132" t="s">
        <v>932</v>
      </c>
      <c r="G72" s="94">
        <f t="shared" si="18"/>
        <v>0</v>
      </c>
      <c r="H72" s="95">
        <f t="shared" si="2"/>
        <v>17058</v>
      </c>
      <c r="I72" s="121"/>
      <c r="J72" s="118"/>
      <c r="K72" s="105"/>
      <c r="L72" s="98">
        <f t="shared" si="19"/>
        <v>0</v>
      </c>
      <c r="M72" s="200"/>
      <c r="N72" s="261"/>
      <c r="O72" s="186"/>
      <c r="P72" s="104"/>
      <c r="Q72" s="104"/>
      <c r="R72" s="104"/>
      <c r="S72" s="104"/>
      <c r="T72" s="104"/>
      <c r="U72" s="104"/>
      <c r="V72" s="104"/>
      <c r="W72" s="118"/>
      <c r="X72" s="120"/>
      <c r="Y72" s="104"/>
      <c r="Z72" s="104"/>
      <c r="AA72" s="104"/>
      <c r="AB72" s="120"/>
      <c r="AC72" s="104"/>
      <c r="AD72" s="142"/>
      <c r="AE72" s="104"/>
      <c r="AF72" s="162"/>
      <c r="AG72" s="179"/>
      <c r="AH72" s="146"/>
      <c r="AI72" s="94">
        <f t="shared" si="20"/>
        <v>0</v>
      </c>
      <c r="AJ72" s="101">
        <v>43012</v>
      </c>
      <c r="AK72" s="104"/>
      <c r="AL72" s="100"/>
      <c r="AM72" s="104"/>
      <c r="AN72" s="104"/>
      <c r="AO72" s="104"/>
      <c r="AP72" s="104"/>
      <c r="AQ72" s="104"/>
      <c r="AR72" s="104"/>
      <c r="AS72" s="104"/>
    </row>
    <row r="73" spans="1:45" s="119" customFormat="1" ht="15.75" customHeight="1" x14ac:dyDescent="0.2">
      <c r="A73" s="92">
        <v>59</v>
      </c>
      <c r="B73" s="93" t="s">
        <v>134</v>
      </c>
      <c r="C73" s="93" t="s">
        <v>338</v>
      </c>
      <c r="D73" s="93" t="s">
        <v>747</v>
      </c>
      <c r="E73" s="93" t="s">
        <v>530</v>
      </c>
      <c r="F73" s="132" t="s">
        <v>933</v>
      </c>
      <c r="G73" s="94">
        <f t="shared" si="18"/>
        <v>0</v>
      </c>
      <c r="H73" s="95">
        <f t="shared" si="2"/>
        <v>17059</v>
      </c>
      <c r="I73" s="121"/>
      <c r="J73" s="97"/>
      <c r="K73" s="103"/>
      <c r="L73" s="98">
        <f t="shared" si="19"/>
        <v>0</v>
      </c>
      <c r="M73" s="200"/>
      <c r="N73" s="261"/>
      <c r="O73" s="186"/>
      <c r="P73" s="104"/>
      <c r="Q73" s="104"/>
      <c r="R73" s="104"/>
      <c r="S73" s="104"/>
      <c r="T73" s="104"/>
      <c r="U73" s="104"/>
      <c r="V73" s="104"/>
      <c r="W73" s="118"/>
      <c r="X73" s="104"/>
      <c r="Y73" s="104"/>
      <c r="Z73" s="104"/>
      <c r="AA73" s="104"/>
      <c r="AB73" s="104"/>
      <c r="AC73" s="104"/>
      <c r="AD73" s="142"/>
      <c r="AE73" s="104"/>
      <c r="AF73" s="162"/>
      <c r="AG73" s="164"/>
      <c r="AH73" s="146"/>
      <c r="AI73" s="94">
        <f t="shared" si="20"/>
        <v>0</v>
      </c>
      <c r="AJ73" s="101">
        <v>43012</v>
      </c>
      <c r="AK73" s="104"/>
      <c r="AL73" s="100"/>
      <c r="AM73" s="104"/>
      <c r="AN73" s="104"/>
      <c r="AO73" s="104"/>
      <c r="AP73" s="104"/>
      <c r="AQ73" s="104"/>
      <c r="AR73" s="104"/>
      <c r="AS73" s="104"/>
    </row>
    <row r="74" spans="1:45" s="119" customFormat="1" ht="15.75" customHeight="1" x14ac:dyDescent="0.2">
      <c r="A74" s="92">
        <v>60</v>
      </c>
      <c r="B74" s="93" t="s">
        <v>135</v>
      </c>
      <c r="C74" s="93" t="s">
        <v>338</v>
      </c>
      <c r="D74" s="93" t="s">
        <v>764</v>
      </c>
      <c r="E74" s="93" t="s">
        <v>531</v>
      </c>
      <c r="F74" s="132" t="s">
        <v>934</v>
      </c>
      <c r="G74" s="94">
        <f t="shared" si="18"/>
        <v>0</v>
      </c>
      <c r="H74" s="95">
        <f t="shared" si="2"/>
        <v>17060</v>
      </c>
      <c r="I74" s="117"/>
      <c r="J74" s="97"/>
      <c r="K74" s="105"/>
      <c r="L74" s="98">
        <f t="shared" si="19"/>
        <v>0</v>
      </c>
      <c r="M74" s="200"/>
      <c r="N74" s="122"/>
      <c r="O74" s="186"/>
      <c r="P74" s="104"/>
      <c r="Q74" s="104"/>
      <c r="R74" s="104"/>
      <c r="S74" s="104"/>
      <c r="T74" s="104"/>
      <c r="U74" s="104"/>
      <c r="V74" s="104"/>
      <c r="W74" s="118"/>
      <c r="X74" s="120"/>
      <c r="Y74" s="104"/>
      <c r="Z74" s="104"/>
      <c r="AA74" s="104"/>
      <c r="AB74" s="120"/>
      <c r="AC74" s="104"/>
      <c r="AD74" s="142"/>
      <c r="AE74" s="104"/>
      <c r="AF74" s="162"/>
      <c r="AG74" s="164"/>
      <c r="AH74" s="146"/>
      <c r="AI74" s="94">
        <f t="shared" si="20"/>
        <v>0</v>
      </c>
      <c r="AJ74" s="101">
        <v>43012</v>
      </c>
      <c r="AK74" s="104"/>
      <c r="AL74" s="100"/>
      <c r="AM74" s="104"/>
      <c r="AN74" s="104"/>
      <c r="AO74" s="104"/>
      <c r="AP74" s="104"/>
      <c r="AQ74" s="104"/>
      <c r="AR74" s="104"/>
      <c r="AS74" s="104"/>
    </row>
    <row r="75" spans="1:45" s="119" customFormat="1" ht="15.75" customHeight="1" x14ac:dyDescent="0.2">
      <c r="A75" s="92">
        <v>61</v>
      </c>
      <c r="B75" s="93" t="s">
        <v>136</v>
      </c>
      <c r="C75" s="93" t="s">
        <v>338</v>
      </c>
      <c r="D75" s="93" t="s">
        <v>747</v>
      </c>
      <c r="E75" s="93" t="s">
        <v>532</v>
      </c>
      <c r="F75" s="132" t="s">
        <v>935</v>
      </c>
      <c r="G75" s="94">
        <f t="shared" si="18"/>
        <v>0</v>
      </c>
      <c r="H75" s="95">
        <f t="shared" si="2"/>
        <v>17061</v>
      </c>
      <c r="I75" s="103"/>
      <c r="J75" s="100"/>
      <c r="K75" s="106"/>
      <c r="L75" s="98">
        <f t="shared" si="19"/>
        <v>0</v>
      </c>
      <c r="M75" s="200"/>
      <c r="N75" s="122"/>
      <c r="O75" s="186"/>
      <c r="P75" s="104"/>
      <c r="Q75" s="104"/>
      <c r="R75" s="104"/>
      <c r="S75" s="104"/>
      <c r="T75" s="104"/>
      <c r="U75" s="104"/>
      <c r="V75" s="104"/>
      <c r="W75" s="118"/>
      <c r="X75" s="104"/>
      <c r="Y75" s="104"/>
      <c r="Z75" s="104"/>
      <c r="AA75" s="104"/>
      <c r="AB75" s="104"/>
      <c r="AC75" s="104"/>
      <c r="AD75" s="142"/>
      <c r="AE75" s="104"/>
      <c r="AF75" s="162"/>
      <c r="AG75" s="164"/>
      <c r="AH75" s="146"/>
      <c r="AI75" s="94">
        <f t="shared" ref="AI75" si="21">AF75+AG75+AH75</f>
        <v>0</v>
      </c>
      <c r="AJ75" s="101">
        <v>43012</v>
      </c>
      <c r="AK75" s="104"/>
      <c r="AL75" s="100"/>
      <c r="AM75" s="104"/>
      <c r="AN75" s="104"/>
      <c r="AO75" s="104"/>
      <c r="AP75" s="104"/>
      <c r="AQ75" s="104"/>
      <c r="AR75" s="104"/>
      <c r="AS75" s="104"/>
    </row>
    <row r="76" spans="1:45" ht="15.75" customHeight="1" x14ac:dyDescent="0.25">
      <c r="A76" s="5"/>
      <c r="B76" s="60" t="s">
        <v>5</v>
      </c>
      <c r="C76" s="85"/>
      <c r="D76" s="81"/>
      <c r="E76" s="58"/>
      <c r="F76" s="131"/>
      <c r="G76" s="15">
        <f t="shared" si="18"/>
        <v>121594.84000000001</v>
      </c>
      <c r="H76" s="66"/>
      <c r="I76" s="189"/>
      <c r="J76" s="189"/>
      <c r="K76" s="195"/>
      <c r="L76" s="170">
        <f t="shared" si="19"/>
        <v>336405.16</v>
      </c>
      <c r="M76" s="201">
        <f>SUM(M53:M75)</f>
        <v>458000</v>
      </c>
      <c r="N76" s="7"/>
      <c r="O76" s="6"/>
      <c r="P76" s="6"/>
      <c r="Q76" s="6"/>
      <c r="R76" s="6"/>
      <c r="S76" s="6"/>
      <c r="T76" s="6"/>
      <c r="U76" s="6"/>
      <c r="V76" s="6"/>
      <c r="W76" s="15"/>
      <c r="X76" s="8"/>
      <c r="Y76" s="6"/>
      <c r="Z76" s="6"/>
      <c r="AA76" s="6"/>
      <c r="AB76" s="6"/>
      <c r="AC76" s="6"/>
      <c r="AD76" s="137"/>
      <c r="AF76" s="157"/>
      <c r="AG76" s="151"/>
      <c r="AH76" s="145"/>
      <c r="AI76" s="170">
        <f>SUM(AI53:AI75)</f>
        <v>121594.84000000001</v>
      </c>
      <c r="AJ76" s="8"/>
      <c r="AK76" s="6"/>
      <c r="AL76" s="6"/>
      <c r="AM76" s="6"/>
      <c r="AN76" s="6"/>
      <c r="AO76" s="6"/>
      <c r="AP76" s="6"/>
      <c r="AQ76" s="6"/>
      <c r="AR76" s="6"/>
      <c r="AS76" s="6"/>
    </row>
    <row r="77" spans="1:45" s="119" customFormat="1" ht="15.75" customHeight="1" x14ac:dyDescent="0.2">
      <c r="A77" s="92">
        <v>62</v>
      </c>
      <c r="B77" s="93" t="s">
        <v>137</v>
      </c>
      <c r="C77" s="93" t="s">
        <v>419</v>
      </c>
      <c r="D77" s="93" t="s">
        <v>769</v>
      </c>
      <c r="E77" s="93" t="s">
        <v>533</v>
      </c>
      <c r="F77" s="132" t="s">
        <v>936</v>
      </c>
      <c r="G77" s="94">
        <f t="shared" ref="G77:G94" si="22">AI77</f>
        <v>0</v>
      </c>
      <c r="H77" s="95">
        <f t="shared" ref="H77:H138" si="23">17000+A77</f>
        <v>17062</v>
      </c>
      <c r="I77" s="103"/>
      <c r="J77" s="100"/>
      <c r="K77" s="106"/>
      <c r="L77" s="98">
        <f t="shared" ref="L77:L94" si="24">M77-G77</f>
        <v>0</v>
      </c>
      <c r="M77" s="200"/>
      <c r="N77" s="122"/>
      <c r="O77" s="186"/>
      <c r="P77" s="104"/>
      <c r="Q77" s="104"/>
      <c r="R77" s="104"/>
      <c r="S77" s="104"/>
      <c r="T77" s="104"/>
      <c r="U77" s="104"/>
      <c r="V77" s="104"/>
      <c r="W77" s="118"/>
      <c r="X77" s="104"/>
      <c r="Y77" s="104"/>
      <c r="Z77" s="104"/>
      <c r="AA77" s="104"/>
      <c r="AB77" s="104"/>
      <c r="AC77" s="104"/>
      <c r="AD77" s="142"/>
      <c r="AE77" s="104"/>
      <c r="AF77" s="162"/>
      <c r="AG77" s="164"/>
      <c r="AH77" s="146"/>
      <c r="AI77" s="94">
        <f t="shared" ref="AI77:AI99" si="25">AF77+AG77+AH77</f>
        <v>0</v>
      </c>
      <c r="AJ77" s="101">
        <v>43012</v>
      </c>
      <c r="AK77" s="104"/>
      <c r="AL77" s="100"/>
      <c r="AM77" s="104"/>
      <c r="AN77" s="104"/>
      <c r="AO77" s="104"/>
      <c r="AP77" s="104"/>
      <c r="AQ77" s="104"/>
      <c r="AR77" s="104"/>
      <c r="AS77" s="104"/>
    </row>
    <row r="78" spans="1:45" s="229" customFormat="1" ht="15.75" customHeight="1" x14ac:dyDescent="0.2">
      <c r="A78" s="211">
        <v>63</v>
      </c>
      <c r="B78" s="212" t="s">
        <v>138</v>
      </c>
      <c r="C78" s="212" t="s">
        <v>420</v>
      </c>
      <c r="D78" s="212" t="s">
        <v>770</v>
      </c>
      <c r="E78" s="212" t="s">
        <v>534</v>
      </c>
      <c r="F78" s="213" t="s">
        <v>937</v>
      </c>
      <c r="G78" s="214">
        <f t="shared" si="22"/>
        <v>250.74</v>
      </c>
      <c r="H78" s="215">
        <f t="shared" si="23"/>
        <v>17063</v>
      </c>
      <c r="I78" s="216" t="s">
        <v>1144</v>
      </c>
      <c r="J78" s="216" t="s">
        <v>1145</v>
      </c>
      <c r="K78" s="217" t="s">
        <v>1172</v>
      </c>
      <c r="L78" s="218">
        <f t="shared" si="24"/>
        <v>449.26</v>
      </c>
      <c r="M78" s="219">
        <v>700</v>
      </c>
      <c r="N78" s="267" t="s">
        <v>1184</v>
      </c>
      <c r="O78" s="230" t="s">
        <v>1185</v>
      </c>
      <c r="P78" s="220"/>
      <c r="Q78" s="220"/>
      <c r="R78" s="220"/>
      <c r="S78" s="220"/>
      <c r="T78" s="220"/>
      <c r="U78" s="220"/>
      <c r="V78" s="220"/>
      <c r="W78" s="221">
        <v>175</v>
      </c>
      <c r="X78" s="222">
        <v>43012</v>
      </c>
      <c r="Y78" s="220">
        <v>5360</v>
      </c>
      <c r="Z78" s="230" t="s">
        <v>1183</v>
      </c>
      <c r="AA78" s="220"/>
      <c r="AB78" s="222"/>
      <c r="AC78" s="220"/>
      <c r="AD78" s="223"/>
      <c r="AE78" s="220"/>
      <c r="AF78" s="224">
        <v>75.740000000000009</v>
      </c>
      <c r="AG78" s="225">
        <v>0</v>
      </c>
      <c r="AH78" s="226">
        <v>175</v>
      </c>
      <c r="AI78" s="214">
        <f t="shared" si="25"/>
        <v>250.74</v>
      </c>
      <c r="AJ78" s="227">
        <v>43012</v>
      </c>
      <c r="AK78" s="220"/>
      <c r="AL78" s="228"/>
      <c r="AM78" s="220"/>
      <c r="AN78" s="220"/>
      <c r="AO78" s="220"/>
      <c r="AP78" s="220"/>
      <c r="AQ78" s="220"/>
      <c r="AR78" s="220"/>
      <c r="AS78" s="220"/>
    </row>
    <row r="79" spans="1:45" s="119" customFormat="1" ht="15.75" customHeight="1" x14ac:dyDescent="0.2">
      <c r="A79" s="92">
        <v>64</v>
      </c>
      <c r="B79" s="93" t="s">
        <v>139</v>
      </c>
      <c r="C79" s="93" t="s">
        <v>338</v>
      </c>
      <c r="D79" s="93" t="s">
        <v>747</v>
      </c>
      <c r="E79" s="93" t="s">
        <v>535</v>
      </c>
      <c r="F79" s="132" t="s">
        <v>938</v>
      </c>
      <c r="G79" s="94">
        <f t="shared" si="22"/>
        <v>0</v>
      </c>
      <c r="H79" s="95">
        <f t="shared" si="23"/>
        <v>17064</v>
      </c>
      <c r="I79" s="103"/>
      <c r="J79" s="104"/>
      <c r="K79" s="103"/>
      <c r="L79" s="98">
        <f t="shared" si="24"/>
        <v>0</v>
      </c>
      <c r="M79" s="200"/>
      <c r="N79" s="122"/>
      <c r="O79" s="186"/>
      <c r="P79" s="104"/>
      <c r="Q79" s="104"/>
      <c r="R79" s="104"/>
      <c r="S79" s="104"/>
      <c r="T79" s="104"/>
      <c r="U79" s="104"/>
      <c r="V79" s="104"/>
      <c r="W79" s="118"/>
      <c r="X79" s="120"/>
      <c r="Y79" s="104"/>
      <c r="Z79" s="104"/>
      <c r="AA79" s="104"/>
      <c r="AB79" s="120"/>
      <c r="AC79" s="104"/>
      <c r="AD79" s="142"/>
      <c r="AE79" s="104"/>
      <c r="AF79" s="162"/>
      <c r="AG79" s="164"/>
      <c r="AH79" s="146"/>
      <c r="AI79" s="94">
        <f t="shared" si="25"/>
        <v>0</v>
      </c>
      <c r="AJ79" s="101">
        <v>43012</v>
      </c>
      <c r="AK79" s="104"/>
      <c r="AL79" s="100"/>
      <c r="AM79" s="104"/>
      <c r="AN79" s="104"/>
      <c r="AO79" s="104"/>
      <c r="AP79" s="104"/>
      <c r="AQ79" s="104"/>
      <c r="AR79" s="104"/>
      <c r="AS79" s="104"/>
    </row>
    <row r="80" spans="1:45" s="54" customFormat="1" ht="15.75" customHeight="1" x14ac:dyDescent="0.2">
      <c r="A80" s="59">
        <v>65</v>
      </c>
      <c r="B80" s="87" t="s">
        <v>140</v>
      </c>
      <c r="C80" s="87" t="s">
        <v>421</v>
      </c>
      <c r="D80" s="87" t="s">
        <v>771</v>
      </c>
      <c r="E80" s="87" t="s">
        <v>536</v>
      </c>
      <c r="F80" s="133" t="s">
        <v>939</v>
      </c>
      <c r="G80" s="15">
        <f t="shared" si="22"/>
        <v>1678.09</v>
      </c>
      <c r="H80" s="66">
        <f t="shared" si="23"/>
        <v>17065</v>
      </c>
      <c r="I80" s="188" t="s">
        <v>1130</v>
      </c>
      <c r="J80" s="188" t="s">
        <v>1131</v>
      </c>
      <c r="K80" s="194" t="s">
        <v>1165</v>
      </c>
      <c r="L80" s="71">
        <f t="shared" si="24"/>
        <v>421.91000000000008</v>
      </c>
      <c r="M80" s="202">
        <v>2100</v>
      </c>
      <c r="N80" s="263"/>
      <c r="O80" s="82"/>
      <c r="P80" s="52"/>
      <c r="Q80" s="52"/>
      <c r="R80" s="52"/>
      <c r="S80" s="52"/>
      <c r="T80" s="52"/>
      <c r="U80" s="52"/>
      <c r="V80" s="52"/>
      <c r="W80" s="53"/>
      <c r="X80" s="55"/>
      <c r="Y80" s="52"/>
      <c r="Z80" s="52"/>
      <c r="AA80" s="52"/>
      <c r="AB80" s="55"/>
      <c r="AC80" s="52"/>
      <c r="AD80" s="141"/>
      <c r="AE80" s="52"/>
      <c r="AF80" s="157">
        <v>1482.59</v>
      </c>
      <c r="AG80" s="149">
        <v>20.5</v>
      </c>
      <c r="AH80" s="147">
        <v>175</v>
      </c>
      <c r="AI80" s="74">
        <f t="shared" si="25"/>
        <v>1678.09</v>
      </c>
      <c r="AJ80" s="8">
        <v>43012</v>
      </c>
      <c r="AK80" s="52"/>
      <c r="AL80" s="46"/>
      <c r="AM80" s="52"/>
      <c r="AN80" s="52"/>
      <c r="AO80" s="52"/>
      <c r="AP80" s="52"/>
      <c r="AQ80" s="52"/>
      <c r="AR80" s="52"/>
      <c r="AS80" s="52"/>
    </row>
    <row r="81" spans="1:45" s="119" customFormat="1" ht="15.75" customHeight="1" x14ac:dyDescent="0.2">
      <c r="A81" s="92">
        <v>66</v>
      </c>
      <c r="B81" s="93" t="s">
        <v>141</v>
      </c>
      <c r="C81" s="93" t="s">
        <v>422</v>
      </c>
      <c r="D81" s="93" t="s">
        <v>772</v>
      </c>
      <c r="E81" s="93" t="s">
        <v>702</v>
      </c>
      <c r="F81" s="132" t="s">
        <v>940</v>
      </c>
      <c r="G81" s="94">
        <f t="shared" si="22"/>
        <v>0</v>
      </c>
      <c r="H81" s="95">
        <f t="shared" si="23"/>
        <v>17066</v>
      </c>
      <c r="I81" s="117"/>
      <c r="J81" s="97"/>
      <c r="K81" s="105"/>
      <c r="L81" s="98">
        <f t="shared" si="24"/>
        <v>0</v>
      </c>
      <c r="M81" s="200"/>
      <c r="N81" s="261"/>
      <c r="O81" s="186"/>
      <c r="P81" s="104"/>
      <c r="Q81" s="104"/>
      <c r="R81" s="104"/>
      <c r="S81" s="104"/>
      <c r="T81" s="104"/>
      <c r="U81" s="104"/>
      <c r="V81" s="104"/>
      <c r="W81" s="118"/>
      <c r="X81" s="104"/>
      <c r="Y81" s="104"/>
      <c r="Z81" s="104"/>
      <c r="AA81" s="104"/>
      <c r="AB81" s="104"/>
      <c r="AC81" s="104"/>
      <c r="AD81" s="142"/>
      <c r="AE81" s="104"/>
      <c r="AF81" s="162"/>
      <c r="AG81" s="164"/>
      <c r="AH81" s="146"/>
      <c r="AI81" s="94">
        <f t="shared" si="25"/>
        <v>0</v>
      </c>
      <c r="AJ81" s="101">
        <v>43012</v>
      </c>
      <c r="AK81" s="104"/>
      <c r="AL81" s="100"/>
      <c r="AM81" s="104"/>
      <c r="AN81" s="104"/>
      <c r="AO81" s="104"/>
      <c r="AP81" s="104"/>
      <c r="AQ81" s="104"/>
      <c r="AR81" s="104"/>
      <c r="AS81" s="104"/>
    </row>
    <row r="82" spans="1:45" s="119" customFormat="1" ht="15.75" customHeight="1" x14ac:dyDescent="0.2">
      <c r="A82" s="92">
        <v>67</v>
      </c>
      <c r="B82" s="93" t="s">
        <v>142</v>
      </c>
      <c r="C82" s="93" t="s">
        <v>423</v>
      </c>
      <c r="D82" s="93" t="s">
        <v>773</v>
      </c>
      <c r="E82" s="93" t="s">
        <v>703</v>
      </c>
      <c r="F82" s="132" t="s">
        <v>941</v>
      </c>
      <c r="G82" s="94">
        <f t="shared" si="22"/>
        <v>0</v>
      </c>
      <c r="H82" s="95">
        <f t="shared" si="23"/>
        <v>17067</v>
      </c>
      <c r="I82" s="103"/>
      <c r="J82" s="97"/>
      <c r="K82" s="103"/>
      <c r="L82" s="98">
        <f t="shared" si="24"/>
        <v>0</v>
      </c>
      <c r="M82" s="200"/>
      <c r="N82" s="261"/>
      <c r="O82" s="186"/>
      <c r="P82" s="104"/>
      <c r="Q82" s="104"/>
      <c r="R82" s="104"/>
      <c r="S82" s="104"/>
      <c r="T82" s="104"/>
      <c r="U82" s="104"/>
      <c r="V82" s="104"/>
      <c r="W82" s="118"/>
      <c r="X82" s="104"/>
      <c r="Y82" s="104"/>
      <c r="Z82" s="104"/>
      <c r="AA82" s="104"/>
      <c r="AB82" s="104"/>
      <c r="AC82" s="104"/>
      <c r="AD82" s="142"/>
      <c r="AE82" s="104"/>
      <c r="AF82" s="162"/>
      <c r="AG82" s="163"/>
      <c r="AH82" s="146"/>
      <c r="AI82" s="94">
        <f t="shared" si="25"/>
        <v>0</v>
      </c>
      <c r="AJ82" s="101">
        <v>43012</v>
      </c>
      <c r="AK82" s="104"/>
      <c r="AL82" s="100"/>
      <c r="AM82" s="104"/>
      <c r="AN82" s="104"/>
      <c r="AO82" s="104"/>
      <c r="AP82" s="104"/>
      <c r="AQ82" s="104"/>
      <c r="AR82" s="104"/>
      <c r="AS82" s="104"/>
    </row>
    <row r="83" spans="1:45" s="119" customFormat="1" ht="15.75" customHeight="1" x14ac:dyDescent="0.2">
      <c r="A83" s="92">
        <v>68</v>
      </c>
      <c r="B83" s="93" t="s">
        <v>143</v>
      </c>
      <c r="C83" s="93" t="s">
        <v>424</v>
      </c>
      <c r="D83" s="93" t="s">
        <v>774</v>
      </c>
      <c r="E83" s="93" t="s">
        <v>537</v>
      </c>
      <c r="F83" s="132" t="s">
        <v>942</v>
      </c>
      <c r="G83" s="94">
        <f t="shared" si="22"/>
        <v>0</v>
      </c>
      <c r="H83" s="95">
        <f t="shared" si="23"/>
        <v>17068</v>
      </c>
      <c r="I83" s="117"/>
      <c r="J83" s="97"/>
      <c r="K83" s="105"/>
      <c r="L83" s="98">
        <f t="shared" si="24"/>
        <v>0</v>
      </c>
      <c r="M83" s="200"/>
      <c r="N83" s="261"/>
      <c r="O83" s="186"/>
      <c r="P83" s="104"/>
      <c r="Q83" s="104"/>
      <c r="R83" s="104"/>
      <c r="S83" s="104"/>
      <c r="T83" s="104"/>
      <c r="U83" s="104"/>
      <c r="V83" s="104"/>
      <c r="W83" s="118"/>
      <c r="X83" s="120"/>
      <c r="Y83" s="104"/>
      <c r="Z83" s="104"/>
      <c r="AA83" s="104"/>
      <c r="AB83" s="120"/>
      <c r="AC83" s="104"/>
      <c r="AD83" s="142"/>
      <c r="AE83" s="104"/>
      <c r="AF83" s="162"/>
      <c r="AG83" s="164"/>
      <c r="AH83" s="146"/>
      <c r="AI83" s="94">
        <f t="shared" si="25"/>
        <v>0</v>
      </c>
      <c r="AJ83" s="101">
        <v>43012</v>
      </c>
      <c r="AK83" s="104"/>
      <c r="AL83" s="100"/>
      <c r="AM83" s="104"/>
      <c r="AN83" s="104"/>
      <c r="AO83" s="104"/>
      <c r="AP83" s="104"/>
      <c r="AQ83" s="104"/>
      <c r="AR83" s="104"/>
      <c r="AS83" s="104"/>
    </row>
    <row r="84" spans="1:45" s="119" customFormat="1" ht="15.75" customHeight="1" x14ac:dyDescent="0.2">
      <c r="A84" s="92">
        <v>69</v>
      </c>
      <c r="B84" s="93" t="s">
        <v>144</v>
      </c>
      <c r="C84" s="93" t="s">
        <v>352</v>
      </c>
      <c r="D84" s="93" t="s">
        <v>775</v>
      </c>
      <c r="E84" s="93" t="s">
        <v>538</v>
      </c>
      <c r="F84" s="132" t="s">
        <v>943</v>
      </c>
      <c r="G84" s="94">
        <f t="shared" si="22"/>
        <v>0</v>
      </c>
      <c r="H84" s="95">
        <f t="shared" si="23"/>
        <v>17069</v>
      </c>
      <c r="I84" s="103"/>
      <c r="J84" s="100"/>
      <c r="K84" s="106"/>
      <c r="L84" s="98">
        <f t="shared" si="24"/>
        <v>0</v>
      </c>
      <c r="M84" s="200"/>
      <c r="N84" s="261"/>
      <c r="O84" s="186"/>
      <c r="P84" s="104"/>
      <c r="Q84" s="104"/>
      <c r="R84" s="104"/>
      <c r="S84" s="104"/>
      <c r="T84" s="104"/>
      <c r="U84" s="104"/>
      <c r="V84" s="104"/>
      <c r="W84" s="118"/>
      <c r="X84" s="104"/>
      <c r="Y84" s="104"/>
      <c r="Z84" s="104"/>
      <c r="AA84" s="104"/>
      <c r="AB84" s="104"/>
      <c r="AC84" s="104"/>
      <c r="AD84" s="142"/>
      <c r="AE84" s="104"/>
      <c r="AF84" s="162"/>
      <c r="AG84" s="163"/>
      <c r="AH84" s="146"/>
      <c r="AI84" s="94">
        <f t="shared" si="25"/>
        <v>0</v>
      </c>
      <c r="AJ84" s="101">
        <v>43012</v>
      </c>
      <c r="AK84" s="104"/>
      <c r="AL84" s="100"/>
      <c r="AM84" s="104"/>
      <c r="AN84" s="104"/>
      <c r="AO84" s="104"/>
      <c r="AP84" s="104"/>
      <c r="AQ84" s="104"/>
      <c r="AR84" s="104"/>
      <c r="AS84" s="104"/>
    </row>
    <row r="85" spans="1:45" s="119" customFormat="1" ht="15.75" customHeight="1" x14ac:dyDescent="0.2">
      <c r="A85" s="92">
        <v>70</v>
      </c>
      <c r="B85" s="93" t="s">
        <v>145</v>
      </c>
      <c r="C85" s="93" t="s">
        <v>425</v>
      </c>
      <c r="D85" s="93" t="s">
        <v>776</v>
      </c>
      <c r="E85" s="93" t="s">
        <v>539</v>
      </c>
      <c r="F85" s="132" t="s">
        <v>944</v>
      </c>
      <c r="G85" s="94">
        <f t="shared" si="22"/>
        <v>0</v>
      </c>
      <c r="H85" s="95">
        <f t="shared" si="23"/>
        <v>17070</v>
      </c>
      <c r="I85" s="103"/>
      <c r="J85" s="104"/>
      <c r="K85" s="105"/>
      <c r="L85" s="98">
        <f t="shared" si="24"/>
        <v>0</v>
      </c>
      <c r="M85" s="200"/>
      <c r="N85" s="261"/>
      <c r="O85" s="186"/>
      <c r="P85" s="104"/>
      <c r="Q85" s="104"/>
      <c r="R85" s="104"/>
      <c r="S85" s="104"/>
      <c r="T85" s="104"/>
      <c r="U85" s="104"/>
      <c r="V85" s="104"/>
      <c r="W85" s="118"/>
      <c r="X85" s="120"/>
      <c r="Y85" s="104"/>
      <c r="Z85" s="104"/>
      <c r="AA85" s="104"/>
      <c r="AB85" s="120"/>
      <c r="AC85" s="104"/>
      <c r="AD85" s="142"/>
      <c r="AE85" s="104"/>
      <c r="AF85" s="162"/>
      <c r="AG85" s="163"/>
      <c r="AH85" s="146"/>
      <c r="AI85" s="94">
        <f t="shared" si="25"/>
        <v>0</v>
      </c>
      <c r="AJ85" s="101">
        <v>43012</v>
      </c>
      <c r="AK85" s="104"/>
      <c r="AL85" s="100"/>
      <c r="AM85" s="104"/>
      <c r="AN85" s="104"/>
      <c r="AO85" s="104"/>
      <c r="AP85" s="104"/>
      <c r="AQ85" s="104"/>
      <c r="AR85" s="104"/>
      <c r="AS85" s="104"/>
    </row>
    <row r="86" spans="1:45" s="119" customFormat="1" ht="15.75" customHeight="1" x14ac:dyDescent="0.2">
      <c r="A86" s="92">
        <v>71</v>
      </c>
      <c r="B86" s="93" t="s">
        <v>146</v>
      </c>
      <c r="C86" s="93" t="s">
        <v>426</v>
      </c>
      <c r="D86" s="93" t="s">
        <v>777</v>
      </c>
      <c r="E86" s="93" t="s">
        <v>540</v>
      </c>
      <c r="F86" s="132" t="s">
        <v>945</v>
      </c>
      <c r="G86" s="94">
        <f t="shared" si="22"/>
        <v>0</v>
      </c>
      <c r="H86" s="95">
        <f t="shared" si="23"/>
        <v>17071</v>
      </c>
      <c r="I86" s="103"/>
      <c r="J86" s="104"/>
      <c r="K86" s="103"/>
      <c r="L86" s="98">
        <f t="shared" si="24"/>
        <v>0</v>
      </c>
      <c r="M86" s="200"/>
      <c r="N86" s="261"/>
      <c r="O86" s="186"/>
      <c r="P86" s="104"/>
      <c r="Q86" s="104"/>
      <c r="R86" s="104"/>
      <c r="S86" s="104"/>
      <c r="T86" s="104"/>
      <c r="U86" s="104"/>
      <c r="V86" s="104"/>
      <c r="W86" s="118"/>
      <c r="X86" s="120"/>
      <c r="Y86" s="104"/>
      <c r="Z86" s="104"/>
      <c r="AA86" s="104"/>
      <c r="AB86" s="120"/>
      <c r="AC86" s="104"/>
      <c r="AD86" s="142"/>
      <c r="AE86" s="104"/>
      <c r="AF86" s="162"/>
      <c r="AG86" s="164"/>
      <c r="AH86" s="146"/>
      <c r="AI86" s="94">
        <f t="shared" si="25"/>
        <v>0</v>
      </c>
      <c r="AJ86" s="101">
        <v>43012</v>
      </c>
      <c r="AK86" s="104"/>
      <c r="AL86" s="100"/>
      <c r="AM86" s="104"/>
      <c r="AN86" s="104"/>
      <c r="AO86" s="104"/>
      <c r="AP86" s="104"/>
      <c r="AQ86" s="104"/>
      <c r="AR86" s="104"/>
      <c r="AS86" s="104"/>
    </row>
    <row r="87" spans="1:45" s="119" customFormat="1" ht="15.75" customHeight="1" x14ac:dyDescent="0.2">
      <c r="A87" s="92">
        <v>72</v>
      </c>
      <c r="B87" s="93" t="s">
        <v>147</v>
      </c>
      <c r="C87" s="93" t="s">
        <v>427</v>
      </c>
      <c r="D87" s="93" t="s">
        <v>778</v>
      </c>
      <c r="E87" s="93" t="s">
        <v>541</v>
      </c>
      <c r="F87" s="132" t="s">
        <v>946</v>
      </c>
      <c r="G87" s="94">
        <f t="shared" si="22"/>
        <v>0</v>
      </c>
      <c r="H87" s="95">
        <f t="shared" si="23"/>
        <v>17072</v>
      </c>
      <c r="I87" s="103"/>
      <c r="J87" s="104"/>
      <c r="K87" s="105"/>
      <c r="L87" s="98">
        <f t="shared" si="24"/>
        <v>0</v>
      </c>
      <c r="M87" s="200"/>
      <c r="N87" s="261"/>
      <c r="O87" s="186"/>
      <c r="P87" s="104"/>
      <c r="Q87" s="104"/>
      <c r="R87" s="104"/>
      <c r="S87" s="104"/>
      <c r="T87" s="104"/>
      <c r="U87" s="104"/>
      <c r="V87" s="104"/>
      <c r="W87" s="118"/>
      <c r="X87" s="120"/>
      <c r="Y87" s="104"/>
      <c r="Z87" s="104"/>
      <c r="AA87" s="104"/>
      <c r="AB87" s="120"/>
      <c r="AC87" s="104"/>
      <c r="AD87" s="142"/>
      <c r="AE87" s="104"/>
      <c r="AF87" s="162"/>
      <c r="AG87" s="164"/>
      <c r="AH87" s="146"/>
      <c r="AI87" s="94">
        <f t="shared" si="25"/>
        <v>0</v>
      </c>
      <c r="AJ87" s="101">
        <v>43012</v>
      </c>
      <c r="AK87" s="104"/>
      <c r="AL87" s="100"/>
      <c r="AM87" s="104"/>
      <c r="AN87" s="104"/>
      <c r="AO87" s="104"/>
      <c r="AP87" s="104"/>
      <c r="AQ87" s="104"/>
      <c r="AR87" s="104"/>
      <c r="AS87" s="104"/>
    </row>
    <row r="88" spans="1:45" s="119" customFormat="1" ht="15.75" customHeight="1" x14ac:dyDescent="0.2">
      <c r="A88" s="92">
        <v>73</v>
      </c>
      <c r="B88" s="93" t="s">
        <v>148</v>
      </c>
      <c r="C88" s="93" t="s">
        <v>428</v>
      </c>
      <c r="D88" s="93" t="s">
        <v>779</v>
      </c>
      <c r="E88" s="93" t="s">
        <v>542</v>
      </c>
      <c r="F88" s="132" t="s">
        <v>947</v>
      </c>
      <c r="G88" s="94">
        <f t="shared" si="22"/>
        <v>0</v>
      </c>
      <c r="H88" s="95">
        <f t="shared" si="23"/>
        <v>17073</v>
      </c>
      <c r="I88" s="103"/>
      <c r="J88" s="104"/>
      <c r="K88" s="103"/>
      <c r="L88" s="98">
        <f t="shared" si="24"/>
        <v>0</v>
      </c>
      <c r="M88" s="200"/>
      <c r="N88" s="261"/>
      <c r="O88" s="186"/>
      <c r="P88" s="104"/>
      <c r="Q88" s="104"/>
      <c r="R88" s="104"/>
      <c r="S88" s="104"/>
      <c r="T88" s="104"/>
      <c r="U88" s="104"/>
      <c r="V88" s="104"/>
      <c r="W88" s="118"/>
      <c r="X88" s="104"/>
      <c r="Y88" s="104"/>
      <c r="Z88" s="104"/>
      <c r="AA88" s="104"/>
      <c r="AB88" s="104"/>
      <c r="AC88" s="104"/>
      <c r="AD88" s="142"/>
      <c r="AE88" s="104"/>
      <c r="AF88" s="162"/>
      <c r="AG88" s="179"/>
      <c r="AH88" s="146"/>
      <c r="AI88" s="94">
        <f t="shared" si="25"/>
        <v>0</v>
      </c>
      <c r="AJ88" s="101">
        <v>43012</v>
      </c>
      <c r="AK88" s="104"/>
      <c r="AL88" s="100"/>
      <c r="AM88" s="104"/>
      <c r="AN88" s="104"/>
      <c r="AO88" s="104"/>
      <c r="AP88" s="104"/>
      <c r="AQ88" s="104"/>
      <c r="AR88" s="104"/>
      <c r="AS88" s="104"/>
    </row>
    <row r="89" spans="1:45" s="119" customFormat="1" ht="15.75" customHeight="1" x14ac:dyDescent="0.2">
      <c r="A89" s="92">
        <v>74</v>
      </c>
      <c r="B89" s="93" t="s">
        <v>149</v>
      </c>
      <c r="C89" s="93" t="s">
        <v>429</v>
      </c>
      <c r="D89" s="93" t="s">
        <v>780</v>
      </c>
      <c r="E89" s="93" t="s">
        <v>543</v>
      </c>
      <c r="F89" s="132" t="s">
        <v>948</v>
      </c>
      <c r="G89" s="94">
        <f t="shared" si="22"/>
        <v>0</v>
      </c>
      <c r="H89" s="95">
        <f t="shared" si="23"/>
        <v>17074</v>
      </c>
      <c r="I89" s="103"/>
      <c r="J89" s="100"/>
      <c r="K89" s="106"/>
      <c r="L89" s="98">
        <f t="shared" si="24"/>
        <v>0</v>
      </c>
      <c r="M89" s="200"/>
      <c r="N89" s="261"/>
      <c r="O89" s="186"/>
      <c r="P89" s="104"/>
      <c r="Q89" s="104"/>
      <c r="R89" s="104"/>
      <c r="S89" s="104"/>
      <c r="T89" s="104"/>
      <c r="U89" s="104"/>
      <c r="V89" s="104"/>
      <c r="W89" s="118"/>
      <c r="X89" s="104"/>
      <c r="Y89" s="104"/>
      <c r="Z89" s="104"/>
      <c r="AA89" s="104"/>
      <c r="AB89" s="104"/>
      <c r="AC89" s="104"/>
      <c r="AD89" s="142"/>
      <c r="AE89" s="104"/>
      <c r="AF89" s="162"/>
      <c r="AG89" s="164"/>
      <c r="AH89" s="146"/>
      <c r="AI89" s="94">
        <f t="shared" si="25"/>
        <v>0</v>
      </c>
      <c r="AJ89" s="101">
        <v>43012</v>
      </c>
      <c r="AK89" s="104"/>
      <c r="AL89" s="100"/>
      <c r="AM89" s="104"/>
      <c r="AN89" s="104"/>
      <c r="AO89" s="104"/>
      <c r="AP89" s="104"/>
      <c r="AQ89" s="104"/>
      <c r="AR89" s="104"/>
      <c r="AS89" s="104"/>
    </row>
    <row r="90" spans="1:45" s="119" customFormat="1" ht="15.75" customHeight="1" x14ac:dyDescent="0.2">
      <c r="A90" s="92">
        <v>75</v>
      </c>
      <c r="B90" s="93" t="s">
        <v>150</v>
      </c>
      <c r="C90" s="93" t="s">
        <v>430</v>
      </c>
      <c r="D90" s="93" t="s">
        <v>781</v>
      </c>
      <c r="E90" s="93" t="s">
        <v>704</v>
      </c>
      <c r="F90" s="132" t="s">
        <v>949</v>
      </c>
      <c r="G90" s="94">
        <f t="shared" si="22"/>
        <v>0</v>
      </c>
      <c r="H90" s="95">
        <f t="shared" si="23"/>
        <v>17075</v>
      </c>
      <c r="I90" s="103"/>
      <c r="J90" s="100"/>
      <c r="K90" s="106"/>
      <c r="L90" s="98">
        <f t="shared" si="24"/>
        <v>0</v>
      </c>
      <c r="M90" s="200"/>
      <c r="N90" s="261"/>
      <c r="O90" s="186"/>
      <c r="P90" s="104"/>
      <c r="Q90" s="104"/>
      <c r="R90" s="104"/>
      <c r="S90" s="104"/>
      <c r="T90" s="104"/>
      <c r="U90" s="104"/>
      <c r="V90" s="104"/>
      <c r="W90" s="118"/>
      <c r="X90" s="104"/>
      <c r="Y90" s="104"/>
      <c r="Z90" s="104"/>
      <c r="AA90" s="104"/>
      <c r="AB90" s="104"/>
      <c r="AC90" s="104"/>
      <c r="AD90" s="142"/>
      <c r="AE90" s="104"/>
      <c r="AF90" s="162"/>
      <c r="AG90" s="163"/>
      <c r="AH90" s="146"/>
      <c r="AI90" s="94">
        <f t="shared" si="25"/>
        <v>0</v>
      </c>
      <c r="AJ90" s="101">
        <v>43012</v>
      </c>
      <c r="AK90" s="104"/>
      <c r="AL90" s="100"/>
      <c r="AM90" s="104"/>
      <c r="AN90" s="104"/>
      <c r="AO90" s="104"/>
      <c r="AP90" s="104"/>
      <c r="AQ90" s="104"/>
      <c r="AR90" s="104"/>
      <c r="AS90" s="104"/>
    </row>
    <row r="91" spans="1:45" s="119" customFormat="1" ht="15.75" customHeight="1" x14ac:dyDescent="0.2">
      <c r="A91" s="92">
        <v>76</v>
      </c>
      <c r="B91" s="93" t="s">
        <v>151</v>
      </c>
      <c r="C91" s="93" t="s">
        <v>431</v>
      </c>
      <c r="D91" s="93" t="s">
        <v>782</v>
      </c>
      <c r="E91" s="93" t="s">
        <v>544</v>
      </c>
      <c r="F91" s="132" t="s">
        <v>950</v>
      </c>
      <c r="G91" s="94">
        <f t="shared" si="22"/>
        <v>0</v>
      </c>
      <c r="H91" s="95">
        <f t="shared" si="23"/>
        <v>17076</v>
      </c>
      <c r="I91" s="103"/>
      <c r="J91" s="100"/>
      <c r="K91" s="106"/>
      <c r="L91" s="98">
        <f t="shared" si="24"/>
        <v>0</v>
      </c>
      <c r="M91" s="200"/>
      <c r="N91" s="261"/>
      <c r="O91" s="186"/>
      <c r="P91" s="104"/>
      <c r="Q91" s="104"/>
      <c r="R91" s="104"/>
      <c r="S91" s="104"/>
      <c r="T91" s="104"/>
      <c r="U91" s="104"/>
      <c r="V91" s="104"/>
      <c r="W91" s="118"/>
      <c r="X91" s="104"/>
      <c r="Y91" s="104"/>
      <c r="Z91" s="104"/>
      <c r="AA91" s="104"/>
      <c r="AB91" s="104"/>
      <c r="AC91" s="104"/>
      <c r="AD91" s="142"/>
      <c r="AE91" s="104"/>
      <c r="AF91" s="162"/>
      <c r="AG91" s="164"/>
      <c r="AH91" s="146"/>
      <c r="AI91" s="94">
        <f t="shared" si="25"/>
        <v>0</v>
      </c>
      <c r="AJ91" s="101">
        <v>43012</v>
      </c>
      <c r="AK91" s="104"/>
      <c r="AL91" s="100"/>
      <c r="AM91" s="104"/>
      <c r="AN91" s="104"/>
      <c r="AO91" s="104"/>
      <c r="AP91" s="104"/>
      <c r="AQ91" s="104"/>
      <c r="AR91" s="104"/>
      <c r="AS91" s="104"/>
    </row>
    <row r="92" spans="1:45" s="119" customFormat="1" ht="15.75" customHeight="1" x14ac:dyDescent="0.2">
      <c r="A92" s="92">
        <v>77</v>
      </c>
      <c r="B92" s="93" t="s">
        <v>152</v>
      </c>
      <c r="C92" s="93" t="s">
        <v>431</v>
      </c>
      <c r="D92" s="93" t="s">
        <v>782</v>
      </c>
      <c r="E92" s="93" t="s">
        <v>705</v>
      </c>
      <c r="F92" s="132" t="s">
        <v>951</v>
      </c>
      <c r="G92" s="94">
        <f t="shared" si="22"/>
        <v>0</v>
      </c>
      <c r="H92" s="95">
        <f t="shared" si="23"/>
        <v>17077</v>
      </c>
      <c r="I92" s="103"/>
      <c r="J92" s="100"/>
      <c r="K92" s="106"/>
      <c r="L92" s="98">
        <f t="shared" si="24"/>
        <v>0</v>
      </c>
      <c r="M92" s="200"/>
      <c r="N92" s="261"/>
      <c r="O92" s="186"/>
      <c r="P92" s="104"/>
      <c r="Q92" s="104"/>
      <c r="R92" s="104"/>
      <c r="S92" s="104"/>
      <c r="T92" s="104"/>
      <c r="U92" s="104"/>
      <c r="V92" s="104"/>
      <c r="W92" s="118"/>
      <c r="X92" s="104"/>
      <c r="Y92" s="104"/>
      <c r="Z92" s="104"/>
      <c r="AA92" s="104"/>
      <c r="AB92" s="104"/>
      <c r="AC92" s="104"/>
      <c r="AD92" s="142"/>
      <c r="AE92" s="104"/>
      <c r="AF92" s="162"/>
      <c r="AG92" s="164"/>
      <c r="AH92" s="146"/>
      <c r="AI92" s="94">
        <f t="shared" si="25"/>
        <v>0</v>
      </c>
      <c r="AJ92" s="101">
        <v>43012</v>
      </c>
      <c r="AK92" s="104"/>
      <c r="AL92" s="100"/>
      <c r="AM92" s="104"/>
      <c r="AN92" s="104"/>
      <c r="AO92" s="104"/>
      <c r="AP92" s="104"/>
      <c r="AQ92" s="104"/>
      <c r="AR92" s="104"/>
      <c r="AS92" s="104"/>
    </row>
    <row r="93" spans="1:45" s="9" customFormat="1" ht="15.75" customHeight="1" x14ac:dyDescent="0.2">
      <c r="A93" s="59">
        <v>78</v>
      </c>
      <c r="B93" s="87" t="s">
        <v>153</v>
      </c>
      <c r="C93" s="87" t="s">
        <v>432</v>
      </c>
      <c r="D93" s="87" t="s">
        <v>783</v>
      </c>
      <c r="E93" s="87" t="s">
        <v>545</v>
      </c>
      <c r="F93" s="133" t="s">
        <v>952</v>
      </c>
      <c r="G93" s="15">
        <f t="shared" si="22"/>
        <v>231.49</v>
      </c>
      <c r="H93" s="66">
        <f t="shared" si="23"/>
        <v>17078</v>
      </c>
      <c r="I93" s="189" t="s">
        <v>1146</v>
      </c>
      <c r="J93" s="189" t="s">
        <v>1147</v>
      </c>
      <c r="K93" s="195" t="s">
        <v>1173</v>
      </c>
      <c r="L93" s="71">
        <f t="shared" si="24"/>
        <v>368.51</v>
      </c>
      <c r="M93" s="199">
        <v>600</v>
      </c>
      <c r="N93" s="262"/>
      <c r="O93" s="81"/>
      <c r="P93" s="10"/>
      <c r="Q93" s="10"/>
      <c r="R93" s="10"/>
      <c r="S93" s="10"/>
      <c r="T93" s="10"/>
      <c r="U93" s="10"/>
      <c r="V93" s="10"/>
      <c r="W93" s="13"/>
      <c r="X93" s="10"/>
      <c r="Y93" s="10"/>
      <c r="Z93" s="10"/>
      <c r="AA93" s="10"/>
      <c r="AB93" s="10"/>
      <c r="AC93" s="10"/>
      <c r="AD93" s="143"/>
      <c r="AE93" s="10"/>
      <c r="AF93" s="157">
        <v>56.490000000000009</v>
      </c>
      <c r="AG93" s="149">
        <v>0</v>
      </c>
      <c r="AH93" s="145">
        <v>175</v>
      </c>
      <c r="AI93" s="74">
        <f t="shared" si="25"/>
        <v>231.49</v>
      </c>
      <c r="AJ93" s="8">
        <v>43012</v>
      </c>
      <c r="AK93" s="10"/>
      <c r="AL93" s="6"/>
      <c r="AM93" s="10"/>
      <c r="AN93" s="10"/>
      <c r="AO93" s="10"/>
      <c r="AP93" s="10"/>
      <c r="AQ93" s="10"/>
      <c r="AR93" s="10"/>
      <c r="AS93" s="10"/>
    </row>
    <row r="94" spans="1:45" s="259" customFormat="1" ht="15.75" customHeight="1" x14ac:dyDescent="0.2">
      <c r="A94" s="235">
        <v>79</v>
      </c>
      <c r="B94" s="236" t="s">
        <v>154</v>
      </c>
      <c r="C94" s="236" t="s">
        <v>433</v>
      </c>
      <c r="D94" s="236" t="s">
        <v>784</v>
      </c>
      <c r="E94" s="236" t="s">
        <v>546</v>
      </c>
      <c r="F94" s="237" t="s">
        <v>953</v>
      </c>
      <c r="G94" s="238">
        <f t="shared" si="22"/>
        <v>621.98</v>
      </c>
      <c r="H94" s="239">
        <f t="shared" si="23"/>
        <v>17079</v>
      </c>
      <c r="I94" s="240"/>
      <c r="J94" s="241"/>
      <c r="K94" s="242"/>
      <c r="L94" s="243" t="e">
        <f t="shared" si="24"/>
        <v>#VALUE!</v>
      </c>
      <c r="M94" s="244" t="s">
        <v>1181</v>
      </c>
      <c r="N94" s="264"/>
      <c r="O94" s="266"/>
      <c r="P94" s="256"/>
      <c r="Q94" s="256"/>
      <c r="R94" s="256"/>
      <c r="S94" s="256"/>
      <c r="T94" s="256"/>
      <c r="U94" s="256"/>
      <c r="V94" s="256"/>
      <c r="W94" s="257"/>
      <c r="X94" s="256"/>
      <c r="Y94" s="256"/>
      <c r="Z94" s="256"/>
      <c r="AA94" s="256"/>
      <c r="AB94" s="256"/>
      <c r="AC94" s="256"/>
      <c r="AD94" s="258"/>
      <c r="AE94" s="256"/>
      <c r="AF94" s="247">
        <v>446.98</v>
      </c>
      <c r="AG94" s="248">
        <v>0</v>
      </c>
      <c r="AH94" s="249">
        <v>175</v>
      </c>
      <c r="AI94" s="238">
        <f t="shared" si="25"/>
        <v>621.98</v>
      </c>
      <c r="AJ94" s="250">
        <v>43012</v>
      </c>
      <c r="AK94" s="256"/>
      <c r="AL94" s="241"/>
      <c r="AM94" s="256"/>
      <c r="AN94" s="256"/>
      <c r="AO94" s="256"/>
      <c r="AP94" s="256"/>
      <c r="AQ94" s="256"/>
      <c r="AR94" s="256"/>
      <c r="AS94" s="256"/>
    </row>
    <row r="95" spans="1:45" s="119" customFormat="1" ht="15.75" customHeight="1" x14ac:dyDescent="0.2">
      <c r="A95" s="92">
        <v>80</v>
      </c>
      <c r="B95" s="93" t="s">
        <v>155</v>
      </c>
      <c r="C95" s="93" t="s">
        <v>338</v>
      </c>
      <c r="D95" s="93" t="s">
        <v>785</v>
      </c>
      <c r="E95" s="93" t="s">
        <v>547</v>
      </c>
      <c r="F95" s="132" t="s">
        <v>954</v>
      </c>
      <c r="G95" s="94">
        <f t="shared" ref="G95:G100" si="26">AI95</f>
        <v>0</v>
      </c>
      <c r="H95" s="95">
        <f t="shared" si="23"/>
        <v>17080</v>
      </c>
      <c r="I95" s="103"/>
      <c r="J95" s="104"/>
      <c r="K95" s="103"/>
      <c r="L95" s="98">
        <f t="shared" ref="L95:L100" si="27">M95-G95</f>
        <v>0</v>
      </c>
      <c r="M95" s="200"/>
      <c r="N95" s="261"/>
      <c r="O95" s="186"/>
      <c r="P95" s="104"/>
      <c r="Q95" s="104"/>
      <c r="R95" s="104"/>
      <c r="S95" s="104"/>
      <c r="T95" s="104"/>
      <c r="U95" s="104"/>
      <c r="V95" s="104"/>
      <c r="W95" s="118"/>
      <c r="X95" s="104"/>
      <c r="Y95" s="104"/>
      <c r="Z95" s="104"/>
      <c r="AA95" s="104"/>
      <c r="AB95" s="104"/>
      <c r="AC95" s="104"/>
      <c r="AD95" s="142"/>
      <c r="AE95" s="104"/>
      <c r="AF95" s="180"/>
      <c r="AG95" s="181"/>
      <c r="AH95" s="146"/>
      <c r="AI95" s="94">
        <f t="shared" si="25"/>
        <v>0</v>
      </c>
      <c r="AJ95" s="101">
        <v>43012</v>
      </c>
      <c r="AK95" s="104"/>
      <c r="AL95" s="100"/>
      <c r="AM95" s="104"/>
      <c r="AN95" s="104"/>
      <c r="AO95" s="104"/>
      <c r="AP95" s="104"/>
      <c r="AQ95" s="104"/>
      <c r="AR95" s="104"/>
      <c r="AS95" s="104"/>
    </row>
    <row r="96" spans="1:45" s="119" customFormat="1" ht="15.75" customHeight="1" x14ac:dyDescent="0.2">
      <c r="A96" s="92">
        <v>81</v>
      </c>
      <c r="B96" s="93" t="s">
        <v>156</v>
      </c>
      <c r="C96" s="93" t="s">
        <v>338</v>
      </c>
      <c r="D96" s="93" t="s">
        <v>747</v>
      </c>
      <c r="E96" s="93" t="s">
        <v>548</v>
      </c>
      <c r="F96" s="132" t="s">
        <v>955</v>
      </c>
      <c r="G96" s="94">
        <f t="shared" si="26"/>
        <v>0</v>
      </c>
      <c r="H96" s="95">
        <f t="shared" si="23"/>
        <v>17081</v>
      </c>
      <c r="I96" s="103"/>
      <c r="J96" s="100"/>
      <c r="K96" s="106"/>
      <c r="L96" s="98">
        <f t="shared" si="27"/>
        <v>0</v>
      </c>
      <c r="M96" s="200"/>
      <c r="N96" s="261"/>
      <c r="O96" s="186"/>
      <c r="P96" s="104"/>
      <c r="Q96" s="104"/>
      <c r="R96" s="104"/>
      <c r="S96" s="104"/>
      <c r="T96" s="104"/>
      <c r="U96" s="104"/>
      <c r="V96" s="104"/>
      <c r="W96" s="118"/>
      <c r="X96" s="104"/>
      <c r="Y96" s="104"/>
      <c r="Z96" s="104"/>
      <c r="AA96" s="104"/>
      <c r="AB96" s="104"/>
      <c r="AC96" s="104"/>
      <c r="AD96" s="142"/>
      <c r="AE96" s="104"/>
      <c r="AF96" s="182"/>
      <c r="AG96" s="179"/>
      <c r="AH96" s="146"/>
      <c r="AI96" s="94">
        <f t="shared" si="25"/>
        <v>0</v>
      </c>
      <c r="AJ96" s="101">
        <v>43012</v>
      </c>
      <c r="AK96" s="104"/>
      <c r="AL96" s="100"/>
      <c r="AM96" s="104"/>
      <c r="AN96" s="104"/>
      <c r="AO96" s="104"/>
      <c r="AP96" s="104"/>
      <c r="AQ96" s="104"/>
      <c r="AR96" s="104"/>
      <c r="AS96" s="104"/>
    </row>
    <row r="97" spans="1:45" s="119" customFormat="1" ht="15.75" customHeight="1" x14ac:dyDescent="0.2">
      <c r="A97" s="92">
        <v>82</v>
      </c>
      <c r="B97" s="93" t="s">
        <v>157</v>
      </c>
      <c r="C97" s="93" t="s">
        <v>434</v>
      </c>
      <c r="D97" s="93" t="s">
        <v>786</v>
      </c>
      <c r="E97" s="93" t="s">
        <v>707</v>
      </c>
      <c r="F97" s="132" t="s">
        <v>956</v>
      </c>
      <c r="G97" s="94">
        <f t="shared" si="26"/>
        <v>0</v>
      </c>
      <c r="H97" s="95">
        <f t="shared" si="23"/>
        <v>17082</v>
      </c>
      <c r="I97" s="103"/>
      <c r="J97" s="100"/>
      <c r="K97" s="106"/>
      <c r="L97" s="98">
        <f t="shared" si="27"/>
        <v>0</v>
      </c>
      <c r="M97" s="200"/>
      <c r="N97" s="261"/>
      <c r="O97" s="186"/>
      <c r="P97" s="104"/>
      <c r="Q97" s="104"/>
      <c r="R97" s="104"/>
      <c r="S97" s="104"/>
      <c r="T97" s="104"/>
      <c r="U97" s="104"/>
      <c r="V97" s="104"/>
      <c r="W97" s="118"/>
      <c r="X97" s="104"/>
      <c r="Y97" s="104"/>
      <c r="Z97" s="104"/>
      <c r="AA97" s="104"/>
      <c r="AB97" s="104"/>
      <c r="AC97" s="104"/>
      <c r="AD97" s="142"/>
      <c r="AE97" s="104"/>
      <c r="AF97" s="162"/>
      <c r="AG97" s="164"/>
      <c r="AH97" s="146"/>
      <c r="AI97" s="94">
        <f t="shared" si="25"/>
        <v>0</v>
      </c>
      <c r="AJ97" s="101">
        <v>43012</v>
      </c>
      <c r="AK97" s="104"/>
      <c r="AL97" s="100"/>
      <c r="AM97" s="104"/>
      <c r="AN97" s="104"/>
      <c r="AO97" s="104"/>
      <c r="AP97" s="104"/>
      <c r="AQ97" s="104"/>
      <c r="AR97" s="104"/>
      <c r="AS97" s="104"/>
    </row>
    <row r="98" spans="1:45" s="54" customFormat="1" ht="15.75" customHeight="1" x14ac:dyDescent="0.2">
      <c r="A98" s="59">
        <v>83</v>
      </c>
      <c r="B98" s="87" t="s">
        <v>158</v>
      </c>
      <c r="C98" s="87" t="s">
        <v>435</v>
      </c>
      <c r="D98" s="87" t="s">
        <v>787</v>
      </c>
      <c r="E98" s="87" t="s">
        <v>706</v>
      </c>
      <c r="F98" s="133" t="s">
        <v>957</v>
      </c>
      <c r="G98" s="15">
        <f t="shared" si="26"/>
        <v>3570.7400000000002</v>
      </c>
      <c r="H98" s="66">
        <f t="shared" si="23"/>
        <v>17083</v>
      </c>
      <c r="I98" s="187" t="s">
        <v>1148</v>
      </c>
      <c r="J98" s="187" t="s">
        <v>1149</v>
      </c>
      <c r="K98" s="193" t="s">
        <v>1174</v>
      </c>
      <c r="L98" s="71">
        <f t="shared" si="27"/>
        <v>2129.2599999999998</v>
      </c>
      <c r="M98" s="202">
        <v>5700</v>
      </c>
      <c r="N98" s="263"/>
      <c r="O98" s="82"/>
      <c r="P98" s="52"/>
      <c r="Q98" s="52"/>
      <c r="R98" s="52"/>
      <c r="S98" s="52"/>
      <c r="T98" s="52"/>
      <c r="U98" s="52"/>
      <c r="V98" s="52"/>
      <c r="W98" s="53"/>
      <c r="X98" s="52"/>
      <c r="Y98" s="52"/>
      <c r="Z98" s="52"/>
      <c r="AA98" s="52"/>
      <c r="AB98" s="52"/>
      <c r="AC98" s="52"/>
      <c r="AD98" s="141"/>
      <c r="AE98" s="52"/>
      <c r="AF98" s="157">
        <v>2492.15</v>
      </c>
      <c r="AG98" s="149">
        <v>903.59</v>
      </c>
      <c r="AH98" s="147">
        <v>175</v>
      </c>
      <c r="AI98" s="74">
        <f t="shared" si="25"/>
        <v>3570.7400000000002</v>
      </c>
      <c r="AJ98" s="8">
        <v>43012</v>
      </c>
      <c r="AK98" s="52"/>
      <c r="AL98" s="46"/>
      <c r="AM98" s="52"/>
      <c r="AN98" s="52"/>
      <c r="AO98" s="52"/>
      <c r="AP98" s="52"/>
      <c r="AQ98" s="52"/>
      <c r="AR98" s="52"/>
      <c r="AS98" s="52"/>
    </row>
    <row r="99" spans="1:45" s="119" customFormat="1" ht="15.75" customHeight="1" x14ac:dyDescent="0.2">
      <c r="A99" s="92">
        <v>84</v>
      </c>
      <c r="B99" s="93" t="s">
        <v>159</v>
      </c>
      <c r="C99" s="93" t="s">
        <v>322</v>
      </c>
      <c r="D99" s="93" t="s">
        <v>755</v>
      </c>
      <c r="E99" s="93" t="s">
        <v>549</v>
      </c>
      <c r="F99" s="132" t="s">
        <v>958</v>
      </c>
      <c r="G99" s="94">
        <f t="shared" si="26"/>
        <v>0</v>
      </c>
      <c r="H99" s="95">
        <f t="shared" si="23"/>
        <v>17084</v>
      </c>
      <c r="I99" s="103"/>
      <c r="J99" s="100"/>
      <c r="K99" s="106"/>
      <c r="L99" s="98">
        <f t="shared" si="27"/>
        <v>0</v>
      </c>
      <c r="M99" s="200"/>
      <c r="N99" s="261"/>
      <c r="O99" s="186"/>
      <c r="P99" s="104"/>
      <c r="Q99" s="104"/>
      <c r="R99" s="104"/>
      <c r="S99" s="104"/>
      <c r="T99" s="104"/>
      <c r="U99" s="104"/>
      <c r="V99" s="104"/>
      <c r="W99" s="118"/>
      <c r="X99" s="104"/>
      <c r="Y99" s="104"/>
      <c r="Z99" s="104"/>
      <c r="AA99" s="104"/>
      <c r="AB99" s="104"/>
      <c r="AC99" s="104"/>
      <c r="AD99" s="142"/>
      <c r="AE99" s="104"/>
      <c r="AF99" s="162"/>
      <c r="AG99" s="179"/>
      <c r="AH99" s="146"/>
      <c r="AI99" s="94">
        <f t="shared" si="25"/>
        <v>0</v>
      </c>
      <c r="AJ99" s="101">
        <v>43012</v>
      </c>
      <c r="AK99" s="104"/>
      <c r="AL99" s="100"/>
      <c r="AM99" s="104"/>
      <c r="AN99" s="104"/>
      <c r="AO99" s="104"/>
      <c r="AP99" s="104"/>
      <c r="AQ99" s="104"/>
      <c r="AR99" s="104"/>
      <c r="AS99" s="104"/>
    </row>
    <row r="100" spans="1:45" ht="15.75" customHeight="1" x14ac:dyDescent="0.25">
      <c r="A100" s="5"/>
      <c r="B100" s="60" t="s">
        <v>59</v>
      </c>
      <c r="C100" s="85"/>
      <c r="D100" s="81"/>
      <c r="E100" s="58"/>
      <c r="F100" s="131"/>
      <c r="G100" s="15">
        <f t="shared" si="26"/>
        <v>6353.04</v>
      </c>
      <c r="H100" s="66"/>
      <c r="I100" s="39"/>
      <c r="J100" s="10"/>
      <c r="K100" s="39"/>
      <c r="L100" s="170">
        <f t="shared" si="27"/>
        <v>2746.96</v>
      </c>
      <c r="M100" s="201">
        <f>SUM(M77:M99)</f>
        <v>9100</v>
      </c>
      <c r="N100" s="7"/>
      <c r="O100" s="6"/>
      <c r="P100" s="6"/>
      <c r="Q100" s="6"/>
      <c r="R100" s="6"/>
      <c r="S100" s="6"/>
      <c r="T100" s="6"/>
      <c r="U100" s="6"/>
      <c r="V100" s="6"/>
      <c r="W100" s="15"/>
      <c r="X100" s="6"/>
      <c r="Y100" s="6"/>
      <c r="Z100" s="6"/>
      <c r="AA100" s="6"/>
      <c r="AB100" s="6"/>
      <c r="AC100" s="6"/>
      <c r="AD100" s="137"/>
      <c r="AF100" s="157"/>
      <c r="AG100" s="151"/>
      <c r="AH100" s="145"/>
      <c r="AI100" s="170">
        <f>SUM(AI77:AI99)</f>
        <v>6353.04</v>
      </c>
      <c r="AJ100" s="8"/>
      <c r="AK100" s="6"/>
      <c r="AL100" s="6"/>
      <c r="AM100" s="6"/>
      <c r="AN100" s="6"/>
      <c r="AO100" s="6"/>
      <c r="AP100" s="6"/>
      <c r="AQ100" s="6"/>
      <c r="AR100" s="6"/>
      <c r="AS100" s="6"/>
    </row>
    <row r="101" spans="1:45" s="54" customFormat="1" ht="15.75" customHeight="1" x14ac:dyDescent="0.2">
      <c r="A101" s="59">
        <v>85</v>
      </c>
      <c r="B101" s="87" t="s">
        <v>160</v>
      </c>
      <c r="C101" s="87" t="s">
        <v>415</v>
      </c>
      <c r="D101" s="87" t="s">
        <v>788</v>
      </c>
      <c r="E101" s="87" t="s">
        <v>550</v>
      </c>
      <c r="F101" s="133" t="s">
        <v>959</v>
      </c>
      <c r="G101" s="15">
        <f>AI101</f>
        <v>436.03</v>
      </c>
      <c r="H101" s="66">
        <f t="shared" si="23"/>
        <v>17085</v>
      </c>
      <c r="I101" s="189" t="s">
        <v>1146</v>
      </c>
      <c r="J101" s="189" t="s">
        <v>1147</v>
      </c>
      <c r="K101" s="195" t="s">
        <v>1173</v>
      </c>
      <c r="L101" s="71">
        <f>M101-G101</f>
        <v>0</v>
      </c>
      <c r="M101" s="202">
        <v>436.03</v>
      </c>
      <c r="N101" s="263"/>
      <c r="O101" s="82"/>
      <c r="P101" s="52"/>
      <c r="Q101" s="52"/>
      <c r="R101" s="52"/>
      <c r="S101" s="52"/>
      <c r="T101" s="52"/>
      <c r="U101" s="52"/>
      <c r="V101" s="52"/>
      <c r="W101" s="53"/>
      <c r="X101" s="52"/>
      <c r="Y101" s="52"/>
      <c r="Z101" s="52"/>
      <c r="AA101" s="52"/>
      <c r="AB101" s="52"/>
      <c r="AC101" s="52"/>
      <c r="AD101" s="141"/>
      <c r="AE101" s="52"/>
      <c r="AF101" s="157">
        <v>261.02999999999997</v>
      </c>
      <c r="AG101" s="149">
        <v>0</v>
      </c>
      <c r="AH101" s="147">
        <v>175</v>
      </c>
      <c r="AI101" s="74">
        <f>AF101+AG101+AH101</f>
        <v>436.03</v>
      </c>
      <c r="AJ101" s="8">
        <v>43012</v>
      </c>
      <c r="AK101" s="52"/>
      <c r="AL101" s="46"/>
      <c r="AM101" s="52"/>
      <c r="AN101" s="52"/>
      <c r="AO101" s="52"/>
      <c r="AP101" s="52"/>
      <c r="AQ101" s="52"/>
      <c r="AR101" s="52"/>
      <c r="AS101" s="52"/>
    </row>
    <row r="102" spans="1:45" s="119" customFormat="1" ht="15.75" customHeight="1" x14ac:dyDescent="0.2">
      <c r="A102" s="92">
        <v>86</v>
      </c>
      <c r="B102" s="93" t="s">
        <v>161</v>
      </c>
      <c r="C102" s="93" t="s">
        <v>416</v>
      </c>
      <c r="D102" s="93" t="s">
        <v>789</v>
      </c>
      <c r="E102" s="93" t="s">
        <v>551</v>
      </c>
      <c r="F102" s="132" t="s">
        <v>960</v>
      </c>
      <c r="G102" s="94">
        <f>AI102</f>
        <v>0</v>
      </c>
      <c r="H102" s="95">
        <f t="shared" si="23"/>
        <v>17086</v>
      </c>
      <c r="I102" s="103"/>
      <c r="J102" s="100"/>
      <c r="K102" s="106"/>
      <c r="L102" s="98">
        <f>M102-G102</f>
        <v>0</v>
      </c>
      <c r="M102" s="200"/>
      <c r="N102" s="261"/>
      <c r="O102" s="186"/>
      <c r="P102" s="104"/>
      <c r="Q102" s="104"/>
      <c r="R102" s="104"/>
      <c r="S102" s="104"/>
      <c r="T102" s="104"/>
      <c r="U102" s="104"/>
      <c r="V102" s="104"/>
      <c r="W102" s="118"/>
      <c r="X102" s="104"/>
      <c r="Y102" s="104"/>
      <c r="Z102" s="104"/>
      <c r="AA102" s="104"/>
      <c r="AB102" s="104"/>
      <c r="AC102" s="104"/>
      <c r="AD102" s="142"/>
      <c r="AE102" s="104"/>
      <c r="AF102" s="162"/>
      <c r="AG102" s="164"/>
      <c r="AH102" s="146"/>
      <c r="AI102" s="94">
        <f>AF102+AG102+AH102</f>
        <v>0</v>
      </c>
      <c r="AJ102" s="101">
        <v>43012</v>
      </c>
      <c r="AK102" s="104"/>
      <c r="AL102" s="100"/>
      <c r="AM102" s="104"/>
      <c r="AN102" s="104"/>
      <c r="AO102" s="104"/>
      <c r="AP102" s="104"/>
      <c r="AQ102" s="104"/>
      <c r="AR102" s="104"/>
      <c r="AS102" s="104"/>
    </row>
    <row r="103" spans="1:45" s="119" customFormat="1" ht="15" customHeight="1" x14ac:dyDescent="0.2">
      <c r="A103" s="92">
        <v>87</v>
      </c>
      <c r="B103" s="93" t="s">
        <v>162</v>
      </c>
      <c r="C103" s="93" t="s">
        <v>417</v>
      </c>
      <c r="D103" s="93" t="s">
        <v>790</v>
      </c>
      <c r="E103" s="93" t="s">
        <v>708</v>
      </c>
      <c r="F103" s="132" t="s">
        <v>961</v>
      </c>
      <c r="G103" s="94">
        <f>AI103</f>
        <v>0</v>
      </c>
      <c r="H103" s="95">
        <f t="shared" si="23"/>
        <v>17087</v>
      </c>
      <c r="I103" s="103"/>
      <c r="J103" s="104"/>
      <c r="K103" s="103"/>
      <c r="L103" s="98">
        <f>M103-G103</f>
        <v>0</v>
      </c>
      <c r="M103" s="200"/>
      <c r="N103" s="261"/>
      <c r="O103" s="186"/>
      <c r="P103" s="104"/>
      <c r="Q103" s="104"/>
      <c r="R103" s="104"/>
      <c r="S103" s="104"/>
      <c r="T103" s="104"/>
      <c r="U103" s="104"/>
      <c r="V103" s="104"/>
      <c r="W103" s="118"/>
      <c r="X103" s="104"/>
      <c r="Y103" s="104"/>
      <c r="Z103" s="104"/>
      <c r="AA103" s="104"/>
      <c r="AB103" s="104"/>
      <c r="AC103" s="104"/>
      <c r="AD103" s="142"/>
      <c r="AE103" s="104"/>
      <c r="AF103" s="162"/>
      <c r="AG103" s="164"/>
      <c r="AH103" s="146"/>
      <c r="AI103" s="94">
        <f>AF103+AG103+AH103</f>
        <v>0</v>
      </c>
      <c r="AJ103" s="101">
        <v>43012</v>
      </c>
      <c r="AK103" s="104"/>
      <c r="AL103" s="100"/>
      <c r="AM103" s="104"/>
      <c r="AN103" s="104"/>
      <c r="AO103" s="104"/>
      <c r="AP103" s="104"/>
      <c r="AQ103" s="104"/>
      <c r="AR103" s="104"/>
      <c r="AS103" s="104"/>
    </row>
    <row r="104" spans="1:45" s="119" customFormat="1" ht="15.75" customHeight="1" x14ac:dyDescent="0.2">
      <c r="A104" s="92">
        <v>88</v>
      </c>
      <c r="B104" s="93" t="s">
        <v>163</v>
      </c>
      <c r="C104" s="93" t="s">
        <v>418</v>
      </c>
      <c r="D104" s="93" t="s">
        <v>791</v>
      </c>
      <c r="E104" s="93" t="s">
        <v>552</v>
      </c>
      <c r="F104" s="132" t="s">
        <v>962</v>
      </c>
      <c r="G104" s="94">
        <f>AI104</f>
        <v>0</v>
      </c>
      <c r="H104" s="95">
        <f t="shared" si="23"/>
        <v>17088</v>
      </c>
      <c r="I104" s="103"/>
      <c r="J104" s="104"/>
      <c r="K104" s="103"/>
      <c r="L104" s="98">
        <f>M104-G104</f>
        <v>0</v>
      </c>
      <c r="M104" s="200"/>
      <c r="N104" s="261"/>
      <c r="O104" s="186"/>
      <c r="P104" s="104"/>
      <c r="Q104" s="104"/>
      <c r="R104" s="104"/>
      <c r="S104" s="104"/>
      <c r="T104" s="104"/>
      <c r="U104" s="104"/>
      <c r="V104" s="104"/>
      <c r="W104" s="118"/>
      <c r="X104" s="104"/>
      <c r="Y104" s="104"/>
      <c r="Z104" s="104"/>
      <c r="AA104" s="104"/>
      <c r="AB104" s="104"/>
      <c r="AC104" s="104"/>
      <c r="AD104" s="142"/>
      <c r="AE104" s="104"/>
      <c r="AF104" s="162"/>
      <c r="AG104" s="164"/>
      <c r="AH104" s="146"/>
      <c r="AI104" s="94">
        <f>AF104+AG104+AH104</f>
        <v>0</v>
      </c>
      <c r="AJ104" s="101">
        <v>43012</v>
      </c>
      <c r="AK104" s="104"/>
      <c r="AL104" s="100"/>
      <c r="AM104" s="104"/>
      <c r="AN104" s="104"/>
      <c r="AO104" s="104"/>
      <c r="AP104" s="104"/>
      <c r="AQ104" s="104"/>
      <c r="AR104" s="104"/>
      <c r="AS104" s="104"/>
    </row>
    <row r="105" spans="1:45" s="9" customFormat="1" ht="15.75" customHeight="1" x14ac:dyDescent="0.25">
      <c r="A105" s="5"/>
      <c r="B105" s="60" t="s">
        <v>6</v>
      </c>
      <c r="C105" s="85"/>
      <c r="D105" s="81"/>
      <c r="E105" s="58"/>
      <c r="F105" s="131"/>
      <c r="G105" s="15">
        <f>AI105</f>
        <v>436.03</v>
      </c>
      <c r="H105" s="66"/>
      <c r="I105" s="41"/>
      <c r="J105" s="13"/>
      <c r="K105" s="39"/>
      <c r="L105" s="170">
        <f>M105-G105</f>
        <v>0</v>
      </c>
      <c r="M105" s="201">
        <f>SUM(M101:M104)</f>
        <v>436.03</v>
      </c>
      <c r="N105" s="262"/>
      <c r="O105" s="81"/>
      <c r="P105" s="10"/>
      <c r="Q105" s="10"/>
      <c r="R105" s="10"/>
      <c r="S105" s="10"/>
      <c r="T105" s="10"/>
      <c r="U105" s="10"/>
      <c r="V105" s="10"/>
      <c r="W105" s="13"/>
      <c r="X105" s="10"/>
      <c r="Y105" s="10"/>
      <c r="Z105" s="10"/>
      <c r="AA105" s="10"/>
      <c r="AB105" s="10"/>
      <c r="AC105" s="10"/>
      <c r="AD105" s="143"/>
      <c r="AE105" s="10"/>
      <c r="AF105" s="157"/>
      <c r="AG105" s="151"/>
      <c r="AH105" s="145"/>
      <c r="AI105" s="170">
        <f>SUM(AI101:AI104)</f>
        <v>436.03</v>
      </c>
      <c r="AJ105" s="8"/>
      <c r="AK105" s="10"/>
      <c r="AL105" s="6"/>
      <c r="AM105" s="10"/>
      <c r="AN105" s="10"/>
      <c r="AO105" s="10"/>
      <c r="AP105" s="10"/>
      <c r="AQ105" s="10"/>
      <c r="AR105" s="10"/>
      <c r="AS105" s="10"/>
    </row>
    <row r="106" spans="1:45" s="119" customFormat="1" ht="15.75" customHeight="1" x14ac:dyDescent="0.2">
      <c r="A106" s="92">
        <v>89</v>
      </c>
      <c r="B106" s="93" t="s">
        <v>164</v>
      </c>
      <c r="C106" s="93" t="s">
        <v>399</v>
      </c>
      <c r="D106" s="93" t="s">
        <v>792</v>
      </c>
      <c r="E106" s="93" t="s">
        <v>709</v>
      </c>
      <c r="F106" s="132" t="s">
        <v>963</v>
      </c>
      <c r="G106" s="94">
        <f t="shared" ref="G106:G113" si="28">AI106</f>
        <v>0</v>
      </c>
      <c r="H106" s="95">
        <f t="shared" si="23"/>
        <v>17089</v>
      </c>
      <c r="I106" s="103"/>
      <c r="J106" s="100"/>
      <c r="K106" s="106"/>
      <c r="L106" s="98">
        <f t="shared" ref="L106:L113" si="29">M106-G106</f>
        <v>0</v>
      </c>
      <c r="M106" s="200"/>
      <c r="N106" s="261"/>
      <c r="O106" s="186"/>
      <c r="P106" s="104"/>
      <c r="Q106" s="104"/>
      <c r="R106" s="104"/>
      <c r="S106" s="104"/>
      <c r="T106" s="104"/>
      <c r="U106" s="104"/>
      <c r="V106" s="104"/>
      <c r="W106" s="118"/>
      <c r="X106" s="104"/>
      <c r="Y106" s="104"/>
      <c r="Z106" s="104"/>
      <c r="AA106" s="104"/>
      <c r="AB106" s="104"/>
      <c r="AC106" s="104"/>
      <c r="AD106" s="142"/>
      <c r="AE106" s="104"/>
      <c r="AF106" s="162"/>
      <c r="AG106" s="163"/>
      <c r="AH106" s="146"/>
      <c r="AI106" s="94">
        <f t="shared" ref="AI106:AI113" si="30">AF106+AG106+AH106</f>
        <v>0</v>
      </c>
      <c r="AJ106" s="101">
        <v>43012</v>
      </c>
      <c r="AK106" s="104"/>
      <c r="AL106" s="100"/>
      <c r="AM106" s="104"/>
      <c r="AN106" s="104"/>
      <c r="AO106" s="104"/>
      <c r="AP106" s="104"/>
      <c r="AQ106" s="104"/>
      <c r="AR106" s="104"/>
      <c r="AS106" s="104"/>
    </row>
    <row r="107" spans="1:45" s="119" customFormat="1" ht="15.75" customHeight="1" x14ac:dyDescent="0.2">
      <c r="A107" s="92">
        <v>90</v>
      </c>
      <c r="B107" s="93" t="s">
        <v>165</v>
      </c>
      <c r="C107" s="93" t="s">
        <v>400</v>
      </c>
      <c r="D107" s="93" t="s">
        <v>793</v>
      </c>
      <c r="E107" s="93" t="s">
        <v>553</v>
      </c>
      <c r="F107" s="132" t="s">
        <v>964</v>
      </c>
      <c r="G107" s="94">
        <f t="shared" si="28"/>
        <v>0</v>
      </c>
      <c r="H107" s="95">
        <f t="shared" si="23"/>
        <v>17090</v>
      </c>
      <c r="I107" s="103"/>
      <c r="J107" s="100"/>
      <c r="K107" s="106"/>
      <c r="L107" s="98">
        <f t="shared" si="29"/>
        <v>0</v>
      </c>
      <c r="M107" s="200"/>
      <c r="N107" s="261"/>
      <c r="O107" s="186"/>
      <c r="P107" s="104"/>
      <c r="Q107" s="104"/>
      <c r="R107" s="104"/>
      <c r="S107" s="104"/>
      <c r="T107" s="104"/>
      <c r="U107" s="104"/>
      <c r="V107" s="104"/>
      <c r="W107" s="118"/>
      <c r="X107" s="104"/>
      <c r="Y107" s="104"/>
      <c r="Z107" s="104"/>
      <c r="AA107" s="104"/>
      <c r="AB107" s="104"/>
      <c r="AC107" s="104"/>
      <c r="AD107" s="142"/>
      <c r="AE107" s="104"/>
      <c r="AF107" s="162"/>
      <c r="AG107" s="164"/>
      <c r="AH107" s="146"/>
      <c r="AI107" s="94">
        <f t="shared" si="30"/>
        <v>0</v>
      </c>
      <c r="AJ107" s="101">
        <v>43012</v>
      </c>
      <c r="AK107" s="104"/>
      <c r="AL107" s="100"/>
      <c r="AM107" s="104"/>
      <c r="AN107" s="104"/>
      <c r="AO107" s="104"/>
      <c r="AP107" s="104"/>
      <c r="AQ107" s="104"/>
      <c r="AR107" s="104"/>
      <c r="AS107" s="104"/>
    </row>
    <row r="108" spans="1:45" s="128" customFormat="1" ht="15.75" customHeight="1" x14ac:dyDescent="0.2">
      <c r="A108" s="92">
        <v>91</v>
      </c>
      <c r="B108" s="93" t="s">
        <v>166</v>
      </c>
      <c r="C108" s="93" t="s">
        <v>338</v>
      </c>
      <c r="D108" s="93" t="s">
        <v>747</v>
      </c>
      <c r="E108" s="93" t="s">
        <v>554</v>
      </c>
      <c r="F108" s="132" t="s">
        <v>965</v>
      </c>
      <c r="G108" s="94">
        <f t="shared" si="28"/>
        <v>0</v>
      </c>
      <c r="H108" s="95">
        <f t="shared" si="23"/>
        <v>17091</v>
      </c>
      <c r="I108" s="123"/>
      <c r="J108" s="124"/>
      <c r="K108" s="123"/>
      <c r="L108" s="98">
        <f t="shared" si="29"/>
        <v>0</v>
      </c>
      <c r="M108" s="200"/>
      <c r="N108" s="125"/>
      <c r="O108" s="124"/>
      <c r="P108" s="124"/>
      <c r="Q108" s="124"/>
      <c r="R108" s="124"/>
      <c r="S108" s="124"/>
      <c r="T108" s="124"/>
      <c r="U108" s="124"/>
      <c r="V108" s="124"/>
      <c r="W108" s="110"/>
      <c r="X108" s="126"/>
      <c r="Y108" s="124"/>
      <c r="Z108" s="124"/>
      <c r="AA108" s="124"/>
      <c r="AB108" s="126"/>
      <c r="AC108" s="124"/>
      <c r="AD108" s="144"/>
      <c r="AE108" s="124"/>
      <c r="AF108" s="162"/>
      <c r="AG108" s="164"/>
      <c r="AH108" s="146"/>
      <c r="AI108" s="94">
        <f t="shared" si="30"/>
        <v>0</v>
      </c>
      <c r="AJ108" s="101">
        <v>43012</v>
      </c>
      <c r="AK108" s="124"/>
      <c r="AL108" s="127"/>
      <c r="AM108" s="124"/>
      <c r="AN108" s="124"/>
      <c r="AO108" s="124"/>
      <c r="AP108" s="124"/>
      <c r="AQ108" s="124"/>
      <c r="AR108" s="124"/>
      <c r="AS108" s="124"/>
    </row>
    <row r="109" spans="1:45" s="119" customFormat="1" ht="15.75" customHeight="1" x14ac:dyDescent="0.2">
      <c r="A109" s="92">
        <v>92</v>
      </c>
      <c r="B109" s="93" t="s">
        <v>167</v>
      </c>
      <c r="C109" s="93" t="s">
        <v>401</v>
      </c>
      <c r="D109" s="93" t="s">
        <v>794</v>
      </c>
      <c r="E109" s="93" t="s">
        <v>555</v>
      </c>
      <c r="F109" s="132" t="s">
        <v>966</v>
      </c>
      <c r="G109" s="94">
        <f t="shared" si="28"/>
        <v>0</v>
      </c>
      <c r="H109" s="95">
        <f t="shared" si="23"/>
        <v>17092</v>
      </c>
      <c r="I109" s="103"/>
      <c r="J109" s="104"/>
      <c r="K109" s="103"/>
      <c r="L109" s="98">
        <f t="shared" si="29"/>
        <v>0</v>
      </c>
      <c r="M109" s="200"/>
      <c r="N109" s="261"/>
      <c r="O109" s="186"/>
      <c r="P109" s="104"/>
      <c r="Q109" s="104"/>
      <c r="R109" s="104"/>
      <c r="S109" s="104"/>
      <c r="T109" s="104"/>
      <c r="U109" s="104"/>
      <c r="V109" s="104"/>
      <c r="W109" s="118"/>
      <c r="X109" s="120"/>
      <c r="Y109" s="104"/>
      <c r="Z109" s="104"/>
      <c r="AA109" s="104"/>
      <c r="AB109" s="120"/>
      <c r="AC109" s="104"/>
      <c r="AD109" s="142"/>
      <c r="AE109" s="104"/>
      <c r="AF109" s="162"/>
      <c r="AG109" s="179"/>
      <c r="AH109" s="146"/>
      <c r="AI109" s="94">
        <f t="shared" si="30"/>
        <v>0</v>
      </c>
      <c r="AJ109" s="101">
        <v>43012</v>
      </c>
      <c r="AK109" s="104"/>
      <c r="AL109" s="100"/>
      <c r="AM109" s="104"/>
      <c r="AN109" s="104"/>
      <c r="AO109" s="104"/>
      <c r="AP109" s="104"/>
      <c r="AQ109" s="104"/>
      <c r="AR109" s="104"/>
      <c r="AS109" s="104"/>
    </row>
    <row r="110" spans="1:45" s="119" customFormat="1" ht="15.75" customHeight="1" x14ac:dyDescent="0.2">
      <c r="A110" s="92">
        <v>93</v>
      </c>
      <c r="B110" s="93" t="s">
        <v>168</v>
      </c>
      <c r="C110" s="93" t="s">
        <v>402</v>
      </c>
      <c r="D110" s="93" t="s">
        <v>795</v>
      </c>
      <c r="E110" s="93" t="s">
        <v>556</v>
      </c>
      <c r="F110" s="132" t="s">
        <v>967</v>
      </c>
      <c r="G110" s="94">
        <f t="shared" si="28"/>
        <v>0</v>
      </c>
      <c r="H110" s="95">
        <f t="shared" si="23"/>
        <v>17093</v>
      </c>
      <c r="I110" s="103"/>
      <c r="J110" s="100"/>
      <c r="K110" s="106"/>
      <c r="L110" s="98">
        <f t="shared" si="29"/>
        <v>0</v>
      </c>
      <c r="M110" s="200"/>
      <c r="N110" s="261"/>
      <c r="O110" s="186"/>
      <c r="P110" s="104"/>
      <c r="Q110" s="104"/>
      <c r="R110" s="104"/>
      <c r="S110" s="104"/>
      <c r="T110" s="104"/>
      <c r="U110" s="104"/>
      <c r="V110" s="104"/>
      <c r="W110" s="118"/>
      <c r="X110" s="104"/>
      <c r="Y110" s="104"/>
      <c r="Z110" s="104"/>
      <c r="AA110" s="104"/>
      <c r="AB110" s="104"/>
      <c r="AC110" s="104"/>
      <c r="AD110" s="142"/>
      <c r="AE110" s="104"/>
      <c r="AF110" s="162"/>
      <c r="AG110" s="164"/>
      <c r="AH110" s="146"/>
      <c r="AI110" s="94">
        <f t="shared" si="30"/>
        <v>0</v>
      </c>
      <c r="AJ110" s="101">
        <v>43012</v>
      </c>
      <c r="AK110" s="104"/>
      <c r="AL110" s="100"/>
      <c r="AM110" s="104"/>
      <c r="AN110" s="104"/>
      <c r="AO110" s="104"/>
      <c r="AP110" s="104"/>
      <c r="AQ110" s="104"/>
      <c r="AR110" s="104"/>
      <c r="AS110" s="104"/>
    </row>
    <row r="111" spans="1:45" s="54" customFormat="1" ht="15.75" customHeight="1" x14ac:dyDescent="0.2">
      <c r="A111" s="59">
        <v>94</v>
      </c>
      <c r="B111" s="87" t="s">
        <v>169</v>
      </c>
      <c r="C111" s="87" t="s">
        <v>403</v>
      </c>
      <c r="D111" s="87" t="s">
        <v>796</v>
      </c>
      <c r="E111" s="87" t="s">
        <v>557</v>
      </c>
      <c r="F111" s="133" t="s">
        <v>968</v>
      </c>
      <c r="G111" s="15">
        <f t="shared" si="28"/>
        <v>1848.02</v>
      </c>
      <c r="H111" s="66">
        <f t="shared" si="23"/>
        <v>17094</v>
      </c>
      <c r="I111" s="187" t="s">
        <v>1129</v>
      </c>
      <c r="J111" s="187" t="s">
        <v>1127</v>
      </c>
      <c r="K111" s="193" t="s">
        <v>1163</v>
      </c>
      <c r="L111" s="71">
        <f t="shared" si="29"/>
        <v>66151.98</v>
      </c>
      <c r="M111" s="202">
        <v>68000</v>
      </c>
      <c r="N111" s="263"/>
      <c r="O111" s="82"/>
      <c r="P111" s="52"/>
      <c r="Q111" s="52"/>
      <c r="R111" s="52"/>
      <c r="S111" s="52"/>
      <c r="T111" s="52"/>
      <c r="U111" s="52"/>
      <c r="V111" s="52"/>
      <c r="W111" s="53"/>
      <c r="X111" s="52"/>
      <c r="Y111" s="52"/>
      <c r="Z111" s="52"/>
      <c r="AA111" s="52"/>
      <c r="AB111" s="52"/>
      <c r="AC111" s="52"/>
      <c r="AD111" s="141"/>
      <c r="AE111" s="52"/>
      <c r="AF111" s="157">
        <v>1376.06</v>
      </c>
      <c r="AG111" s="149">
        <v>296.95999999999998</v>
      </c>
      <c r="AH111" s="147">
        <v>175</v>
      </c>
      <c r="AI111" s="74">
        <f t="shared" si="30"/>
        <v>1848.02</v>
      </c>
      <c r="AJ111" s="8">
        <v>43012</v>
      </c>
      <c r="AK111" s="52"/>
      <c r="AL111" s="46"/>
      <c r="AM111" s="52"/>
      <c r="AN111" s="52"/>
      <c r="AO111" s="52"/>
      <c r="AP111" s="52"/>
      <c r="AQ111" s="52"/>
      <c r="AR111" s="52"/>
      <c r="AS111" s="52"/>
    </row>
    <row r="112" spans="1:45" s="119" customFormat="1" ht="15.75" customHeight="1" x14ac:dyDescent="0.2">
      <c r="A112" s="92">
        <v>95</v>
      </c>
      <c r="B112" s="93" t="s">
        <v>170</v>
      </c>
      <c r="C112" s="93" t="s">
        <v>338</v>
      </c>
      <c r="D112" s="93" t="s">
        <v>747</v>
      </c>
      <c r="E112" s="93" t="s">
        <v>558</v>
      </c>
      <c r="F112" s="132" t="s">
        <v>969</v>
      </c>
      <c r="G112" s="94">
        <f t="shared" si="28"/>
        <v>0</v>
      </c>
      <c r="H112" s="95">
        <f t="shared" si="23"/>
        <v>17095</v>
      </c>
      <c r="I112" s="103"/>
      <c r="J112" s="97"/>
      <c r="K112" s="105"/>
      <c r="L112" s="98">
        <f t="shared" si="29"/>
        <v>0</v>
      </c>
      <c r="M112" s="200"/>
      <c r="N112" s="261"/>
      <c r="O112" s="186"/>
      <c r="P112" s="104"/>
      <c r="Q112" s="104"/>
      <c r="R112" s="104"/>
      <c r="S112" s="104"/>
      <c r="T112" s="104"/>
      <c r="U112" s="104"/>
      <c r="V112" s="104"/>
      <c r="W112" s="118"/>
      <c r="X112" s="120"/>
      <c r="Y112" s="104"/>
      <c r="Z112" s="104"/>
      <c r="AA112" s="104"/>
      <c r="AB112" s="120"/>
      <c r="AC112" s="104"/>
      <c r="AD112" s="142"/>
      <c r="AE112" s="104"/>
      <c r="AF112" s="162"/>
      <c r="AG112" s="164"/>
      <c r="AH112" s="146"/>
      <c r="AI112" s="94">
        <f t="shared" si="30"/>
        <v>0</v>
      </c>
      <c r="AJ112" s="101">
        <v>43012</v>
      </c>
      <c r="AK112" s="104"/>
      <c r="AL112" s="100"/>
      <c r="AM112" s="104"/>
      <c r="AN112" s="104"/>
      <c r="AO112" s="104"/>
      <c r="AP112" s="104"/>
      <c r="AQ112" s="104"/>
      <c r="AR112" s="104"/>
      <c r="AS112" s="104"/>
    </row>
    <row r="113" spans="1:45" s="119" customFormat="1" ht="15.75" customHeight="1" x14ac:dyDescent="0.2">
      <c r="A113" s="92">
        <v>96</v>
      </c>
      <c r="B113" s="93" t="s">
        <v>171</v>
      </c>
      <c r="C113" s="93" t="s">
        <v>404</v>
      </c>
      <c r="D113" s="93" t="s">
        <v>797</v>
      </c>
      <c r="E113" s="93" t="s">
        <v>559</v>
      </c>
      <c r="F113" s="132" t="s">
        <v>970</v>
      </c>
      <c r="G113" s="94">
        <f t="shared" si="28"/>
        <v>0</v>
      </c>
      <c r="H113" s="95">
        <f t="shared" si="23"/>
        <v>17096</v>
      </c>
      <c r="I113" s="103"/>
      <c r="J113" s="97"/>
      <c r="K113" s="103"/>
      <c r="L113" s="98">
        <f t="shared" si="29"/>
        <v>0</v>
      </c>
      <c r="M113" s="200"/>
      <c r="N113" s="261"/>
      <c r="O113" s="186"/>
      <c r="P113" s="104"/>
      <c r="Q113" s="104"/>
      <c r="R113" s="104"/>
      <c r="S113" s="104"/>
      <c r="T113" s="104"/>
      <c r="U113" s="104"/>
      <c r="V113" s="104"/>
      <c r="W113" s="118"/>
      <c r="X113" s="120"/>
      <c r="Y113" s="104"/>
      <c r="Z113" s="104"/>
      <c r="AA113" s="104"/>
      <c r="AB113" s="120"/>
      <c r="AC113" s="104"/>
      <c r="AD113" s="142"/>
      <c r="AE113" s="104"/>
      <c r="AF113" s="162"/>
      <c r="AG113" s="164"/>
      <c r="AH113" s="146"/>
      <c r="AI113" s="94">
        <f t="shared" si="30"/>
        <v>0</v>
      </c>
      <c r="AJ113" s="101">
        <v>43012</v>
      </c>
      <c r="AK113" s="104"/>
      <c r="AL113" s="100"/>
      <c r="AM113" s="104"/>
      <c r="AN113" s="104"/>
      <c r="AO113" s="104"/>
      <c r="AP113" s="104"/>
      <c r="AQ113" s="104"/>
      <c r="AR113" s="104"/>
      <c r="AS113" s="104"/>
    </row>
    <row r="114" spans="1:45" s="119" customFormat="1" ht="15.75" customHeight="1" x14ac:dyDescent="0.2">
      <c r="A114" s="92">
        <v>97</v>
      </c>
      <c r="B114" s="93" t="s">
        <v>172</v>
      </c>
      <c r="C114" s="93" t="s">
        <v>405</v>
      </c>
      <c r="D114" s="93" t="s">
        <v>798</v>
      </c>
      <c r="E114" s="93" t="s">
        <v>560</v>
      </c>
      <c r="F114" s="132" t="s">
        <v>971</v>
      </c>
      <c r="G114" s="94">
        <f t="shared" ref="G114:G126" si="31">AI114</f>
        <v>0</v>
      </c>
      <c r="H114" s="95">
        <f t="shared" si="23"/>
        <v>17097</v>
      </c>
      <c r="I114" s="103"/>
      <c r="J114" s="104"/>
      <c r="K114" s="103"/>
      <c r="L114" s="98">
        <f t="shared" ref="L114:L126" si="32">M114-G114</f>
        <v>0</v>
      </c>
      <c r="M114" s="200"/>
      <c r="N114" s="261"/>
      <c r="O114" s="186"/>
      <c r="P114" s="104"/>
      <c r="Q114" s="104"/>
      <c r="R114" s="104"/>
      <c r="S114" s="104"/>
      <c r="T114" s="104"/>
      <c r="U114" s="104"/>
      <c r="V114" s="104"/>
      <c r="W114" s="118"/>
      <c r="X114" s="120"/>
      <c r="Y114" s="104"/>
      <c r="Z114" s="104"/>
      <c r="AA114" s="104"/>
      <c r="AB114" s="120"/>
      <c r="AC114" s="104"/>
      <c r="AD114" s="142"/>
      <c r="AE114" s="104"/>
      <c r="AF114" s="162"/>
      <c r="AG114" s="179"/>
      <c r="AH114" s="146"/>
      <c r="AI114" s="94">
        <f t="shared" ref="AI114" si="33">AF114+AG114+AH114</f>
        <v>0</v>
      </c>
      <c r="AJ114" s="101">
        <v>43012</v>
      </c>
      <c r="AK114" s="104"/>
      <c r="AL114" s="100"/>
      <c r="AM114" s="104"/>
      <c r="AN114" s="104"/>
      <c r="AO114" s="104"/>
      <c r="AP114" s="104"/>
      <c r="AQ114" s="104"/>
      <c r="AR114" s="104"/>
      <c r="AS114" s="104"/>
    </row>
    <row r="115" spans="1:45" s="54" customFormat="1" ht="15.75" customHeight="1" x14ac:dyDescent="0.2">
      <c r="A115" s="59">
        <v>98</v>
      </c>
      <c r="B115" s="87" t="s">
        <v>173</v>
      </c>
      <c r="C115" s="87" t="s">
        <v>406</v>
      </c>
      <c r="D115" s="87" t="s">
        <v>799</v>
      </c>
      <c r="E115" s="87" t="s">
        <v>561</v>
      </c>
      <c r="F115" s="133" t="s">
        <v>972</v>
      </c>
      <c r="G115" s="15">
        <f t="shared" si="31"/>
        <v>661.09</v>
      </c>
      <c r="H115" s="66">
        <f t="shared" si="23"/>
        <v>17098</v>
      </c>
      <c r="I115" s="189" t="s">
        <v>1150</v>
      </c>
      <c r="J115" s="189" t="s">
        <v>1151</v>
      </c>
      <c r="K115" s="195" t="s">
        <v>1175</v>
      </c>
      <c r="L115" s="71">
        <f t="shared" si="32"/>
        <v>0</v>
      </c>
      <c r="M115" s="202">
        <v>661.09</v>
      </c>
      <c r="N115" s="263"/>
      <c r="O115" s="82"/>
      <c r="P115" s="52"/>
      <c r="Q115" s="52"/>
      <c r="R115" s="52"/>
      <c r="S115" s="52"/>
      <c r="T115" s="52"/>
      <c r="U115" s="52"/>
      <c r="V115" s="52"/>
      <c r="W115" s="53"/>
      <c r="X115" s="52"/>
      <c r="Y115" s="52"/>
      <c r="Z115" s="52"/>
      <c r="AA115" s="52"/>
      <c r="AB115" s="52"/>
      <c r="AC115" s="52"/>
      <c r="AD115" s="141"/>
      <c r="AE115" s="52"/>
      <c r="AF115" s="157">
        <v>486.09000000000003</v>
      </c>
      <c r="AG115" s="149">
        <v>0</v>
      </c>
      <c r="AH115" s="147">
        <v>175</v>
      </c>
      <c r="AI115" s="74">
        <f t="shared" ref="AI115:AI125" si="34">AF115+AG115+AH115</f>
        <v>661.09</v>
      </c>
      <c r="AJ115" s="8">
        <v>43012</v>
      </c>
      <c r="AK115" s="52"/>
      <c r="AL115" s="46"/>
      <c r="AM115" s="52"/>
      <c r="AN115" s="52"/>
      <c r="AO115" s="52"/>
      <c r="AP115" s="52"/>
      <c r="AQ115" s="52"/>
      <c r="AR115" s="52"/>
      <c r="AS115" s="52"/>
    </row>
    <row r="116" spans="1:45" s="119" customFormat="1" ht="15.75" customHeight="1" x14ac:dyDescent="0.2">
      <c r="A116" s="92">
        <v>99</v>
      </c>
      <c r="B116" s="93" t="s">
        <v>174</v>
      </c>
      <c r="C116" s="93" t="s">
        <v>407</v>
      </c>
      <c r="D116" s="93" t="s">
        <v>800</v>
      </c>
      <c r="E116" s="93" t="s">
        <v>562</v>
      </c>
      <c r="F116" s="132" t="s">
        <v>973</v>
      </c>
      <c r="G116" s="94">
        <f t="shared" si="31"/>
        <v>0</v>
      </c>
      <c r="H116" s="95">
        <f t="shared" si="23"/>
        <v>17099</v>
      </c>
      <c r="I116" s="103"/>
      <c r="J116" s="100"/>
      <c r="K116" s="106"/>
      <c r="L116" s="98">
        <f t="shared" si="32"/>
        <v>0</v>
      </c>
      <c r="M116" s="200"/>
      <c r="N116" s="261"/>
      <c r="O116" s="186"/>
      <c r="P116" s="104"/>
      <c r="Q116" s="104"/>
      <c r="R116" s="104"/>
      <c r="S116" s="104"/>
      <c r="T116" s="104"/>
      <c r="U116" s="104"/>
      <c r="V116" s="104"/>
      <c r="W116" s="118"/>
      <c r="X116" s="104"/>
      <c r="Y116" s="104"/>
      <c r="Z116" s="104"/>
      <c r="AA116" s="104"/>
      <c r="AB116" s="104"/>
      <c r="AC116" s="104"/>
      <c r="AD116" s="142"/>
      <c r="AE116" s="104"/>
      <c r="AF116" s="162"/>
      <c r="AG116" s="164"/>
      <c r="AH116" s="146"/>
      <c r="AI116" s="94">
        <f t="shared" si="34"/>
        <v>0</v>
      </c>
      <c r="AJ116" s="101">
        <v>43012</v>
      </c>
      <c r="AK116" s="104"/>
      <c r="AL116" s="100"/>
      <c r="AM116" s="104"/>
      <c r="AN116" s="104"/>
      <c r="AO116" s="104"/>
      <c r="AP116" s="104"/>
      <c r="AQ116" s="104"/>
      <c r="AR116" s="104"/>
      <c r="AS116" s="104"/>
    </row>
    <row r="117" spans="1:45" s="119" customFormat="1" ht="15.75" customHeight="1" x14ac:dyDescent="0.2">
      <c r="A117" s="92">
        <v>100</v>
      </c>
      <c r="B117" s="93" t="s">
        <v>175</v>
      </c>
      <c r="C117" s="93" t="s">
        <v>322</v>
      </c>
      <c r="D117" s="93" t="s">
        <v>755</v>
      </c>
      <c r="E117" s="93" t="s">
        <v>563</v>
      </c>
      <c r="F117" s="132" t="s">
        <v>974</v>
      </c>
      <c r="G117" s="94">
        <f t="shared" si="31"/>
        <v>0</v>
      </c>
      <c r="H117" s="95">
        <f t="shared" si="23"/>
        <v>17100</v>
      </c>
      <c r="I117" s="117"/>
      <c r="J117" s="104"/>
      <c r="K117" s="103"/>
      <c r="L117" s="98">
        <f t="shared" si="32"/>
        <v>0</v>
      </c>
      <c r="M117" s="200"/>
      <c r="N117" s="261"/>
      <c r="O117" s="186"/>
      <c r="P117" s="104"/>
      <c r="Q117" s="104"/>
      <c r="R117" s="104"/>
      <c r="S117" s="104"/>
      <c r="T117" s="104"/>
      <c r="U117" s="104"/>
      <c r="V117" s="104"/>
      <c r="W117" s="118"/>
      <c r="X117" s="104"/>
      <c r="Y117" s="104"/>
      <c r="Z117" s="104"/>
      <c r="AA117" s="104"/>
      <c r="AB117" s="104"/>
      <c r="AC117" s="104"/>
      <c r="AD117" s="142"/>
      <c r="AE117" s="104"/>
      <c r="AF117" s="162"/>
      <c r="AG117" s="179"/>
      <c r="AH117" s="146"/>
      <c r="AI117" s="94">
        <f t="shared" si="34"/>
        <v>0</v>
      </c>
      <c r="AJ117" s="101">
        <v>43012</v>
      </c>
      <c r="AK117" s="104"/>
      <c r="AL117" s="100"/>
      <c r="AM117" s="104"/>
      <c r="AN117" s="104"/>
      <c r="AO117" s="104"/>
      <c r="AP117" s="104"/>
      <c r="AQ117" s="104"/>
      <c r="AR117" s="104"/>
      <c r="AS117" s="104"/>
    </row>
    <row r="118" spans="1:45" s="119" customFormat="1" ht="15.75" customHeight="1" x14ac:dyDescent="0.2">
      <c r="A118" s="92">
        <v>101</v>
      </c>
      <c r="B118" s="93" t="s">
        <v>176</v>
      </c>
      <c r="C118" s="93" t="s">
        <v>322</v>
      </c>
      <c r="D118" s="93" t="s">
        <v>755</v>
      </c>
      <c r="E118" s="93" t="s">
        <v>564</v>
      </c>
      <c r="F118" s="132" t="s">
        <v>975</v>
      </c>
      <c r="G118" s="94">
        <f t="shared" si="31"/>
        <v>0</v>
      </c>
      <c r="H118" s="95">
        <f t="shared" si="23"/>
        <v>17101</v>
      </c>
      <c r="I118" s="103"/>
      <c r="J118" s="104"/>
      <c r="K118" s="103"/>
      <c r="L118" s="98">
        <f t="shared" si="32"/>
        <v>0</v>
      </c>
      <c r="M118" s="200"/>
      <c r="N118" s="261"/>
      <c r="O118" s="186"/>
      <c r="P118" s="104"/>
      <c r="Q118" s="104"/>
      <c r="R118" s="104"/>
      <c r="S118" s="104"/>
      <c r="T118" s="104"/>
      <c r="U118" s="104"/>
      <c r="V118" s="104"/>
      <c r="W118" s="118"/>
      <c r="X118" s="104"/>
      <c r="Y118" s="104"/>
      <c r="Z118" s="104"/>
      <c r="AA118" s="104"/>
      <c r="AB118" s="104"/>
      <c r="AC118" s="104"/>
      <c r="AD118" s="142"/>
      <c r="AE118" s="104"/>
      <c r="AF118" s="162"/>
      <c r="AG118" s="179"/>
      <c r="AH118" s="146"/>
      <c r="AI118" s="94">
        <f t="shared" si="34"/>
        <v>0</v>
      </c>
      <c r="AJ118" s="101">
        <v>43012</v>
      </c>
      <c r="AK118" s="104"/>
      <c r="AL118" s="100"/>
      <c r="AM118" s="104"/>
      <c r="AN118" s="104"/>
      <c r="AO118" s="104"/>
      <c r="AP118" s="104"/>
      <c r="AQ118" s="104"/>
      <c r="AR118" s="104"/>
      <c r="AS118" s="104"/>
    </row>
    <row r="119" spans="1:45" s="119" customFormat="1" ht="15.75" customHeight="1" x14ac:dyDescent="0.2">
      <c r="A119" s="92">
        <v>102</v>
      </c>
      <c r="B119" s="93" t="s">
        <v>177</v>
      </c>
      <c r="C119" s="93" t="s">
        <v>408</v>
      </c>
      <c r="D119" s="93" t="s">
        <v>801</v>
      </c>
      <c r="E119" s="93" t="s">
        <v>712</v>
      </c>
      <c r="F119" s="132" t="s">
        <v>976</v>
      </c>
      <c r="G119" s="94">
        <f t="shared" si="31"/>
        <v>0</v>
      </c>
      <c r="H119" s="95">
        <f t="shared" si="23"/>
        <v>17102</v>
      </c>
      <c r="I119" s="103"/>
      <c r="J119" s="104"/>
      <c r="K119" s="103"/>
      <c r="L119" s="98">
        <f t="shared" si="32"/>
        <v>0</v>
      </c>
      <c r="M119" s="200"/>
      <c r="N119" s="261"/>
      <c r="O119" s="186"/>
      <c r="P119" s="104"/>
      <c r="Q119" s="104"/>
      <c r="R119" s="104"/>
      <c r="S119" s="104"/>
      <c r="T119" s="104"/>
      <c r="U119" s="104"/>
      <c r="V119" s="104"/>
      <c r="W119" s="118"/>
      <c r="X119" s="120"/>
      <c r="Y119" s="104"/>
      <c r="Z119" s="104"/>
      <c r="AA119" s="104"/>
      <c r="AB119" s="120"/>
      <c r="AC119" s="104"/>
      <c r="AD119" s="142"/>
      <c r="AE119" s="104"/>
      <c r="AF119" s="162"/>
      <c r="AG119" s="163"/>
      <c r="AH119" s="146"/>
      <c r="AI119" s="94">
        <f t="shared" si="34"/>
        <v>0</v>
      </c>
      <c r="AJ119" s="101">
        <v>43012</v>
      </c>
      <c r="AK119" s="104"/>
      <c r="AL119" s="100"/>
      <c r="AM119" s="104"/>
      <c r="AN119" s="104"/>
      <c r="AO119" s="104"/>
      <c r="AP119" s="104"/>
      <c r="AQ119" s="104"/>
      <c r="AR119" s="104"/>
      <c r="AS119" s="104"/>
    </row>
    <row r="120" spans="1:45" s="119" customFormat="1" ht="15.75" customHeight="1" x14ac:dyDescent="0.2">
      <c r="A120" s="92">
        <v>103</v>
      </c>
      <c r="B120" s="93" t="s">
        <v>178</v>
      </c>
      <c r="C120" s="93" t="s">
        <v>409</v>
      </c>
      <c r="D120" s="93" t="s">
        <v>802</v>
      </c>
      <c r="E120" s="93" t="s">
        <v>711</v>
      </c>
      <c r="F120" s="132" t="s">
        <v>977</v>
      </c>
      <c r="G120" s="94">
        <f t="shared" si="31"/>
        <v>0</v>
      </c>
      <c r="H120" s="95">
        <f t="shared" si="23"/>
        <v>17103</v>
      </c>
      <c r="I120" s="103"/>
      <c r="J120" s="97"/>
      <c r="K120" s="103"/>
      <c r="L120" s="98">
        <f t="shared" si="32"/>
        <v>0</v>
      </c>
      <c r="M120" s="200"/>
      <c r="N120" s="261"/>
      <c r="O120" s="186"/>
      <c r="P120" s="104"/>
      <c r="Q120" s="104"/>
      <c r="R120" s="104"/>
      <c r="S120" s="104"/>
      <c r="T120" s="104"/>
      <c r="U120" s="104"/>
      <c r="V120" s="104"/>
      <c r="W120" s="118"/>
      <c r="X120" s="120"/>
      <c r="Y120" s="104"/>
      <c r="Z120" s="104"/>
      <c r="AA120" s="104"/>
      <c r="AB120" s="120"/>
      <c r="AC120" s="104"/>
      <c r="AD120" s="142"/>
      <c r="AE120" s="104"/>
      <c r="AF120" s="162"/>
      <c r="AG120" s="179"/>
      <c r="AH120" s="146"/>
      <c r="AI120" s="94">
        <f t="shared" si="34"/>
        <v>0</v>
      </c>
      <c r="AJ120" s="101">
        <v>43012</v>
      </c>
      <c r="AK120" s="104"/>
      <c r="AL120" s="100"/>
      <c r="AM120" s="104"/>
      <c r="AN120" s="104"/>
      <c r="AO120" s="104"/>
      <c r="AP120" s="104"/>
      <c r="AQ120" s="104"/>
      <c r="AR120" s="104"/>
      <c r="AS120" s="104"/>
    </row>
    <row r="121" spans="1:45" s="119" customFormat="1" ht="15.75" customHeight="1" x14ac:dyDescent="0.2">
      <c r="A121" s="92">
        <v>104</v>
      </c>
      <c r="B121" s="93" t="s">
        <v>179</v>
      </c>
      <c r="C121" s="93" t="s">
        <v>410</v>
      </c>
      <c r="D121" s="93" t="s">
        <v>803</v>
      </c>
      <c r="E121" s="93" t="s">
        <v>710</v>
      </c>
      <c r="F121" s="132" t="s">
        <v>978</v>
      </c>
      <c r="G121" s="94">
        <f t="shared" si="31"/>
        <v>0</v>
      </c>
      <c r="H121" s="95">
        <f t="shared" si="23"/>
        <v>17104</v>
      </c>
      <c r="I121" s="103"/>
      <c r="J121" s="104"/>
      <c r="K121" s="103"/>
      <c r="L121" s="98">
        <f t="shared" si="32"/>
        <v>0</v>
      </c>
      <c r="M121" s="200"/>
      <c r="N121" s="261"/>
      <c r="O121" s="186"/>
      <c r="P121" s="104"/>
      <c r="Q121" s="104"/>
      <c r="R121" s="104"/>
      <c r="S121" s="104"/>
      <c r="T121" s="104"/>
      <c r="U121" s="104"/>
      <c r="V121" s="104"/>
      <c r="W121" s="118"/>
      <c r="X121" s="104"/>
      <c r="Y121" s="104"/>
      <c r="Z121" s="104"/>
      <c r="AA121" s="104"/>
      <c r="AB121" s="104"/>
      <c r="AC121" s="104"/>
      <c r="AD121" s="142"/>
      <c r="AE121" s="104"/>
      <c r="AF121" s="162"/>
      <c r="AG121" s="164"/>
      <c r="AH121" s="146"/>
      <c r="AI121" s="94">
        <f t="shared" si="34"/>
        <v>0</v>
      </c>
      <c r="AJ121" s="101">
        <v>43012</v>
      </c>
      <c r="AK121" s="104"/>
      <c r="AL121" s="100"/>
      <c r="AM121" s="104"/>
      <c r="AN121" s="104"/>
      <c r="AO121" s="104"/>
      <c r="AP121" s="104"/>
      <c r="AQ121" s="104"/>
      <c r="AR121" s="104"/>
      <c r="AS121" s="104"/>
    </row>
    <row r="122" spans="1:45" s="9" customFormat="1" ht="15.75" customHeight="1" x14ac:dyDescent="0.2">
      <c r="A122" s="59">
        <v>105</v>
      </c>
      <c r="B122" s="87" t="s">
        <v>180</v>
      </c>
      <c r="C122" s="87" t="s">
        <v>411</v>
      </c>
      <c r="D122" s="87" t="s">
        <v>804</v>
      </c>
      <c r="E122" s="87" t="s">
        <v>565</v>
      </c>
      <c r="F122" s="133" t="s">
        <v>979</v>
      </c>
      <c r="G122" s="15">
        <f t="shared" si="31"/>
        <v>1407.2400000000002</v>
      </c>
      <c r="H122" s="66">
        <f t="shared" si="23"/>
        <v>17105</v>
      </c>
      <c r="I122" s="187" t="s">
        <v>1129</v>
      </c>
      <c r="J122" s="187" t="s">
        <v>1127</v>
      </c>
      <c r="K122" s="193" t="s">
        <v>1163</v>
      </c>
      <c r="L122" s="71">
        <f t="shared" si="32"/>
        <v>69592.759999999995</v>
      </c>
      <c r="M122" s="199">
        <v>71000</v>
      </c>
      <c r="N122" s="262"/>
      <c r="O122" s="81"/>
      <c r="P122" s="10"/>
      <c r="Q122" s="10"/>
      <c r="R122" s="10"/>
      <c r="S122" s="10"/>
      <c r="T122" s="10"/>
      <c r="U122" s="10"/>
      <c r="V122" s="10"/>
      <c r="W122" s="13"/>
      <c r="X122" s="10"/>
      <c r="Y122" s="10"/>
      <c r="Z122" s="10"/>
      <c r="AA122" s="10"/>
      <c r="AB122" s="10"/>
      <c r="AC122" s="10"/>
      <c r="AD122" s="143"/>
      <c r="AE122" s="10"/>
      <c r="AF122" s="157">
        <v>936.88000000000011</v>
      </c>
      <c r="AG122" s="149">
        <v>295.36</v>
      </c>
      <c r="AH122" s="145">
        <v>175</v>
      </c>
      <c r="AI122" s="74">
        <f t="shared" si="34"/>
        <v>1407.2400000000002</v>
      </c>
      <c r="AJ122" s="8">
        <v>43012</v>
      </c>
      <c r="AK122" s="10"/>
      <c r="AL122" s="6"/>
      <c r="AM122" s="10"/>
      <c r="AN122" s="10"/>
      <c r="AO122" s="10"/>
      <c r="AP122" s="10"/>
      <c r="AQ122" s="10"/>
      <c r="AR122" s="10"/>
      <c r="AS122" s="10"/>
    </row>
    <row r="123" spans="1:45" s="119" customFormat="1" ht="15.75" customHeight="1" x14ac:dyDescent="0.2">
      <c r="A123" s="92">
        <v>106</v>
      </c>
      <c r="B123" s="93" t="s">
        <v>181</v>
      </c>
      <c r="C123" s="93" t="s">
        <v>412</v>
      </c>
      <c r="D123" s="93" t="s">
        <v>805</v>
      </c>
      <c r="E123" s="93" t="s">
        <v>566</v>
      </c>
      <c r="F123" s="132" t="s">
        <v>980</v>
      </c>
      <c r="G123" s="94">
        <f t="shared" si="31"/>
        <v>0</v>
      </c>
      <c r="H123" s="95">
        <f t="shared" si="23"/>
        <v>17106</v>
      </c>
      <c r="I123" s="103"/>
      <c r="J123" s="104"/>
      <c r="K123" s="103"/>
      <c r="L123" s="98">
        <f t="shared" si="32"/>
        <v>0</v>
      </c>
      <c r="M123" s="200"/>
      <c r="N123" s="261"/>
      <c r="O123" s="186"/>
      <c r="P123" s="104"/>
      <c r="Q123" s="104"/>
      <c r="R123" s="104"/>
      <c r="S123" s="104"/>
      <c r="T123" s="104"/>
      <c r="U123" s="104"/>
      <c r="V123" s="104"/>
      <c r="W123" s="118"/>
      <c r="X123" s="104"/>
      <c r="Y123" s="104"/>
      <c r="Z123" s="104"/>
      <c r="AA123" s="104"/>
      <c r="AB123" s="104"/>
      <c r="AC123" s="104"/>
      <c r="AD123" s="142"/>
      <c r="AE123" s="104"/>
      <c r="AF123" s="162"/>
      <c r="AG123" s="164"/>
      <c r="AH123" s="146"/>
      <c r="AI123" s="94">
        <f t="shared" si="34"/>
        <v>0</v>
      </c>
      <c r="AJ123" s="101">
        <v>43012</v>
      </c>
      <c r="AK123" s="104"/>
      <c r="AL123" s="100"/>
      <c r="AM123" s="104"/>
      <c r="AN123" s="104"/>
      <c r="AO123" s="104"/>
      <c r="AP123" s="104"/>
      <c r="AQ123" s="104"/>
      <c r="AR123" s="104"/>
      <c r="AS123" s="104"/>
    </row>
    <row r="124" spans="1:45" s="119" customFormat="1" ht="15.75" customHeight="1" x14ac:dyDescent="0.2">
      <c r="A124" s="92">
        <v>107</v>
      </c>
      <c r="B124" s="93" t="s">
        <v>182</v>
      </c>
      <c r="C124" s="93" t="s">
        <v>413</v>
      </c>
      <c r="D124" s="93" t="s">
        <v>806</v>
      </c>
      <c r="E124" s="93" t="s">
        <v>567</v>
      </c>
      <c r="F124" s="132" t="s">
        <v>981</v>
      </c>
      <c r="G124" s="94">
        <f t="shared" si="31"/>
        <v>0</v>
      </c>
      <c r="H124" s="95">
        <f t="shared" si="23"/>
        <v>17107</v>
      </c>
      <c r="I124" s="103"/>
      <c r="J124" s="104"/>
      <c r="K124" s="105"/>
      <c r="L124" s="98">
        <f t="shared" si="32"/>
        <v>0</v>
      </c>
      <c r="M124" s="200"/>
      <c r="N124" s="261"/>
      <c r="O124" s="186"/>
      <c r="P124" s="104"/>
      <c r="Q124" s="104"/>
      <c r="R124" s="104"/>
      <c r="S124" s="104"/>
      <c r="T124" s="104"/>
      <c r="U124" s="104"/>
      <c r="V124" s="104"/>
      <c r="W124" s="118"/>
      <c r="X124" s="104"/>
      <c r="Y124" s="104"/>
      <c r="Z124" s="104"/>
      <c r="AA124" s="104"/>
      <c r="AB124" s="104"/>
      <c r="AC124" s="104"/>
      <c r="AD124" s="142"/>
      <c r="AE124" s="104"/>
      <c r="AF124" s="162"/>
      <c r="AG124" s="179"/>
      <c r="AH124" s="146"/>
      <c r="AI124" s="94">
        <f t="shared" si="34"/>
        <v>0</v>
      </c>
      <c r="AJ124" s="101">
        <v>43012</v>
      </c>
      <c r="AK124" s="104"/>
      <c r="AL124" s="100"/>
      <c r="AM124" s="104"/>
      <c r="AN124" s="104"/>
      <c r="AO124" s="104"/>
      <c r="AP124" s="104"/>
      <c r="AQ124" s="104"/>
      <c r="AR124" s="104"/>
      <c r="AS124" s="104"/>
    </row>
    <row r="125" spans="1:45" s="119" customFormat="1" ht="15.75" customHeight="1" x14ac:dyDescent="0.2">
      <c r="A125" s="92">
        <v>108</v>
      </c>
      <c r="B125" s="93" t="s">
        <v>183</v>
      </c>
      <c r="C125" s="93" t="s">
        <v>414</v>
      </c>
      <c r="D125" s="93" t="s">
        <v>807</v>
      </c>
      <c r="E125" s="93" t="s">
        <v>568</v>
      </c>
      <c r="F125" s="132" t="s">
        <v>982</v>
      </c>
      <c r="G125" s="94">
        <f t="shared" si="31"/>
        <v>0</v>
      </c>
      <c r="H125" s="95">
        <f t="shared" si="23"/>
        <v>17108</v>
      </c>
      <c r="I125" s="103"/>
      <c r="J125" s="97"/>
      <c r="K125" s="103"/>
      <c r="L125" s="98">
        <f t="shared" si="32"/>
        <v>0</v>
      </c>
      <c r="M125" s="200"/>
      <c r="N125" s="261"/>
      <c r="O125" s="186"/>
      <c r="P125" s="104"/>
      <c r="Q125" s="104"/>
      <c r="R125" s="104"/>
      <c r="S125" s="104"/>
      <c r="T125" s="104"/>
      <c r="U125" s="104"/>
      <c r="V125" s="104"/>
      <c r="W125" s="118"/>
      <c r="X125" s="104"/>
      <c r="Y125" s="104"/>
      <c r="Z125" s="104"/>
      <c r="AA125" s="104"/>
      <c r="AB125" s="120"/>
      <c r="AC125" s="104"/>
      <c r="AD125" s="142"/>
      <c r="AE125" s="104"/>
      <c r="AF125" s="162"/>
      <c r="AG125" s="164"/>
      <c r="AH125" s="146"/>
      <c r="AI125" s="94">
        <f t="shared" si="34"/>
        <v>0</v>
      </c>
      <c r="AJ125" s="101">
        <v>43012</v>
      </c>
      <c r="AK125" s="104"/>
      <c r="AL125" s="100"/>
      <c r="AM125" s="104"/>
      <c r="AN125" s="104"/>
      <c r="AO125" s="104"/>
      <c r="AP125" s="104"/>
      <c r="AQ125" s="104"/>
      <c r="AR125" s="104"/>
      <c r="AS125" s="104"/>
    </row>
    <row r="126" spans="1:45" s="9" customFormat="1" ht="15.75" customHeight="1" x14ac:dyDescent="0.25">
      <c r="A126" s="60"/>
      <c r="B126" s="60" t="s">
        <v>7</v>
      </c>
      <c r="C126" s="85"/>
      <c r="D126" s="81"/>
      <c r="E126" s="58"/>
      <c r="F126" s="131"/>
      <c r="G126" s="15">
        <f t="shared" si="31"/>
        <v>3916.3500000000004</v>
      </c>
      <c r="H126" s="66"/>
      <c r="I126" s="39"/>
      <c r="J126" s="10"/>
      <c r="K126" s="39"/>
      <c r="L126" s="170">
        <f t="shared" si="32"/>
        <v>135744.74</v>
      </c>
      <c r="M126" s="201">
        <f>SUM(M106:M125)</f>
        <v>139661.09</v>
      </c>
      <c r="N126" s="36"/>
      <c r="O126" s="81"/>
      <c r="P126" s="10"/>
      <c r="Q126" s="10"/>
      <c r="R126" s="10"/>
      <c r="S126" s="10"/>
      <c r="T126" s="10"/>
      <c r="U126" s="10"/>
      <c r="V126" s="10"/>
      <c r="W126" s="13"/>
      <c r="X126" s="10"/>
      <c r="Y126" s="10"/>
      <c r="Z126" s="10"/>
      <c r="AA126" s="10"/>
      <c r="AB126" s="10"/>
      <c r="AC126" s="10"/>
      <c r="AD126" s="143"/>
      <c r="AE126" s="10"/>
      <c r="AF126" s="157"/>
      <c r="AG126" s="151"/>
      <c r="AH126" s="145"/>
      <c r="AI126" s="170">
        <f>SUM(AI106:AI125)</f>
        <v>3916.3500000000004</v>
      </c>
      <c r="AJ126" s="10"/>
      <c r="AK126" s="10"/>
      <c r="AL126" s="6"/>
      <c r="AM126" s="10"/>
      <c r="AN126" s="10"/>
      <c r="AO126" s="10"/>
      <c r="AP126" s="10"/>
      <c r="AQ126" s="10"/>
      <c r="AR126" s="10"/>
      <c r="AS126" s="10"/>
    </row>
    <row r="127" spans="1:45" s="119" customFormat="1" ht="15.75" customHeight="1" x14ac:dyDescent="0.2">
      <c r="A127" s="92">
        <v>109</v>
      </c>
      <c r="B127" s="93" t="s">
        <v>184</v>
      </c>
      <c r="C127" s="93" t="s">
        <v>370</v>
      </c>
      <c r="D127" s="93" t="s">
        <v>808</v>
      </c>
      <c r="E127" s="93" t="s">
        <v>569</v>
      </c>
      <c r="F127" s="132" t="s">
        <v>983</v>
      </c>
      <c r="G127" s="94">
        <f t="shared" ref="G127:G139" si="35">AI127</f>
        <v>0</v>
      </c>
      <c r="H127" s="95">
        <f t="shared" si="23"/>
        <v>17109</v>
      </c>
      <c r="I127" s="103"/>
      <c r="J127" s="104"/>
      <c r="K127" s="103"/>
      <c r="L127" s="98">
        <f t="shared" ref="L127:L138" si="36">M127-G127</f>
        <v>0</v>
      </c>
      <c r="M127" s="204"/>
      <c r="N127" s="261"/>
      <c r="O127" s="186"/>
      <c r="P127" s="104"/>
      <c r="Q127" s="104"/>
      <c r="R127" s="104"/>
      <c r="S127" s="104"/>
      <c r="T127" s="104"/>
      <c r="U127" s="104"/>
      <c r="V127" s="104"/>
      <c r="W127" s="118"/>
      <c r="X127" s="104"/>
      <c r="Y127" s="104"/>
      <c r="Z127" s="104"/>
      <c r="AA127" s="104"/>
      <c r="AB127" s="104"/>
      <c r="AC127" s="104"/>
      <c r="AD127" s="142"/>
      <c r="AE127" s="104"/>
      <c r="AF127" s="162"/>
      <c r="AG127" s="164"/>
      <c r="AH127" s="146"/>
      <c r="AI127" s="94">
        <f t="shared" ref="AI127:AI147" si="37">AF127+AG127+AH127</f>
        <v>0</v>
      </c>
      <c r="AJ127" s="101">
        <v>43012</v>
      </c>
      <c r="AK127" s="104"/>
      <c r="AL127" s="100"/>
      <c r="AM127" s="104"/>
      <c r="AN127" s="104"/>
      <c r="AO127" s="104"/>
      <c r="AP127" s="104"/>
      <c r="AQ127" s="104"/>
      <c r="AR127" s="104"/>
      <c r="AS127" s="104"/>
    </row>
    <row r="128" spans="1:45" s="119" customFormat="1" ht="15.75" customHeight="1" x14ac:dyDescent="0.2">
      <c r="A128" s="92">
        <v>110</v>
      </c>
      <c r="B128" s="93" t="s">
        <v>185</v>
      </c>
      <c r="C128" s="93" t="s">
        <v>371</v>
      </c>
      <c r="D128" s="93" t="s">
        <v>809</v>
      </c>
      <c r="E128" s="93" t="s">
        <v>570</v>
      </c>
      <c r="F128" s="132" t="s">
        <v>984</v>
      </c>
      <c r="G128" s="94">
        <f t="shared" si="35"/>
        <v>0</v>
      </c>
      <c r="H128" s="95">
        <f t="shared" si="23"/>
        <v>17110</v>
      </c>
      <c r="I128" s="117"/>
      <c r="J128" s="97"/>
      <c r="K128" s="105"/>
      <c r="L128" s="98">
        <f t="shared" si="36"/>
        <v>0</v>
      </c>
      <c r="M128" s="204"/>
      <c r="N128" s="261"/>
      <c r="O128" s="186"/>
      <c r="P128" s="104"/>
      <c r="Q128" s="104"/>
      <c r="R128" s="104"/>
      <c r="S128" s="104"/>
      <c r="T128" s="104"/>
      <c r="U128" s="104"/>
      <c r="V128" s="104"/>
      <c r="W128" s="118"/>
      <c r="X128" s="120"/>
      <c r="Y128" s="104"/>
      <c r="Z128" s="104"/>
      <c r="AA128" s="104"/>
      <c r="AB128" s="120"/>
      <c r="AC128" s="104"/>
      <c r="AD128" s="142"/>
      <c r="AE128" s="104"/>
      <c r="AF128" s="162"/>
      <c r="AG128" s="164"/>
      <c r="AH128" s="146"/>
      <c r="AI128" s="94">
        <f t="shared" si="37"/>
        <v>0</v>
      </c>
      <c r="AJ128" s="101">
        <v>43012</v>
      </c>
      <c r="AK128" s="104"/>
      <c r="AL128" s="100"/>
      <c r="AM128" s="104"/>
      <c r="AN128" s="104"/>
      <c r="AO128" s="104"/>
      <c r="AP128" s="104"/>
      <c r="AQ128" s="104"/>
      <c r="AR128" s="104"/>
      <c r="AS128" s="104"/>
    </row>
    <row r="129" spans="1:45" s="119" customFormat="1" ht="15.75" customHeight="1" x14ac:dyDescent="0.2">
      <c r="A129" s="92">
        <v>111</v>
      </c>
      <c r="B129" s="93" t="s">
        <v>186</v>
      </c>
      <c r="C129" s="93" t="s">
        <v>372</v>
      </c>
      <c r="D129" s="93" t="s">
        <v>810</v>
      </c>
      <c r="E129" s="93" t="s">
        <v>571</v>
      </c>
      <c r="F129" s="132" t="s">
        <v>985</v>
      </c>
      <c r="G129" s="94">
        <f t="shared" si="35"/>
        <v>0</v>
      </c>
      <c r="H129" s="95">
        <f t="shared" si="23"/>
        <v>17111</v>
      </c>
      <c r="I129" s="103"/>
      <c r="J129" s="104"/>
      <c r="K129" s="105"/>
      <c r="L129" s="98">
        <f t="shared" si="36"/>
        <v>0</v>
      </c>
      <c r="M129" s="204"/>
      <c r="N129" s="261"/>
      <c r="O129" s="186"/>
      <c r="P129" s="104"/>
      <c r="Q129" s="104"/>
      <c r="R129" s="104"/>
      <c r="S129" s="104"/>
      <c r="T129" s="104"/>
      <c r="U129" s="104"/>
      <c r="V129" s="104"/>
      <c r="W129" s="118"/>
      <c r="X129" s="120"/>
      <c r="Y129" s="104"/>
      <c r="Z129" s="104"/>
      <c r="AA129" s="104"/>
      <c r="AB129" s="120"/>
      <c r="AC129" s="104"/>
      <c r="AD129" s="142"/>
      <c r="AE129" s="104"/>
      <c r="AF129" s="162"/>
      <c r="AG129" s="164"/>
      <c r="AH129" s="146"/>
      <c r="AI129" s="94">
        <f t="shared" si="37"/>
        <v>0</v>
      </c>
      <c r="AJ129" s="101">
        <v>43012</v>
      </c>
      <c r="AK129" s="104"/>
      <c r="AL129" s="100"/>
      <c r="AM129" s="104"/>
      <c r="AN129" s="104"/>
      <c r="AO129" s="104"/>
      <c r="AP129" s="104"/>
      <c r="AQ129" s="104"/>
      <c r="AR129" s="104"/>
      <c r="AS129" s="104"/>
    </row>
    <row r="130" spans="1:45" s="119" customFormat="1" ht="15.75" customHeight="1" x14ac:dyDescent="0.2">
      <c r="A130" s="92">
        <v>112</v>
      </c>
      <c r="B130" s="93" t="s">
        <v>187</v>
      </c>
      <c r="C130" s="93" t="s">
        <v>373</v>
      </c>
      <c r="D130" s="93" t="s">
        <v>811</v>
      </c>
      <c r="E130" s="93" t="s">
        <v>572</v>
      </c>
      <c r="F130" s="132" t="s">
        <v>986</v>
      </c>
      <c r="G130" s="94">
        <f t="shared" si="35"/>
        <v>0</v>
      </c>
      <c r="H130" s="95">
        <f t="shared" si="23"/>
        <v>17112</v>
      </c>
      <c r="I130" s="103"/>
      <c r="J130" s="190"/>
      <c r="K130" s="103"/>
      <c r="L130" s="98">
        <f t="shared" si="36"/>
        <v>0</v>
      </c>
      <c r="M130" s="204"/>
      <c r="N130" s="261"/>
      <c r="O130" s="186"/>
      <c r="P130" s="104"/>
      <c r="Q130" s="104"/>
      <c r="R130" s="104"/>
      <c r="S130" s="104"/>
      <c r="T130" s="104"/>
      <c r="U130" s="104"/>
      <c r="V130" s="104"/>
      <c r="W130" s="118"/>
      <c r="X130" s="120"/>
      <c r="Y130" s="104"/>
      <c r="Z130" s="104"/>
      <c r="AA130" s="104"/>
      <c r="AB130" s="120"/>
      <c r="AC130" s="104"/>
      <c r="AD130" s="142"/>
      <c r="AE130" s="104"/>
      <c r="AF130" s="162"/>
      <c r="AG130" s="179"/>
      <c r="AH130" s="146"/>
      <c r="AI130" s="94">
        <f t="shared" si="37"/>
        <v>0</v>
      </c>
      <c r="AJ130" s="101">
        <v>43012</v>
      </c>
      <c r="AK130" s="104"/>
      <c r="AL130" s="100"/>
      <c r="AM130" s="104"/>
      <c r="AN130" s="104"/>
      <c r="AO130" s="104"/>
      <c r="AP130" s="104"/>
      <c r="AQ130" s="104"/>
      <c r="AR130" s="104"/>
      <c r="AS130" s="104"/>
    </row>
    <row r="131" spans="1:45" s="119" customFormat="1" ht="15.75" customHeight="1" x14ac:dyDescent="0.2">
      <c r="A131" s="92">
        <v>113</v>
      </c>
      <c r="B131" s="93" t="s">
        <v>188</v>
      </c>
      <c r="C131" s="93" t="s">
        <v>374</v>
      </c>
      <c r="D131" s="93" t="s">
        <v>812</v>
      </c>
      <c r="E131" s="93" t="s">
        <v>713</v>
      </c>
      <c r="F131" s="132" t="s">
        <v>987</v>
      </c>
      <c r="G131" s="94">
        <f t="shared" si="35"/>
        <v>0</v>
      </c>
      <c r="H131" s="95">
        <f t="shared" si="23"/>
        <v>17113</v>
      </c>
      <c r="I131" s="103"/>
      <c r="J131" s="104"/>
      <c r="K131" s="103"/>
      <c r="L131" s="98">
        <f t="shared" si="36"/>
        <v>0</v>
      </c>
      <c r="M131" s="204"/>
      <c r="N131" s="261"/>
      <c r="O131" s="186"/>
      <c r="P131" s="104"/>
      <c r="Q131" s="104"/>
      <c r="R131" s="104"/>
      <c r="S131" s="104"/>
      <c r="T131" s="104"/>
      <c r="U131" s="104"/>
      <c r="V131" s="104"/>
      <c r="W131" s="118"/>
      <c r="X131" s="104"/>
      <c r="Y131" s="104"/>
      <c r="Z131" s="104"/>
      <c r="AA131" s="104"/>
      <c r="AB131" s="104"/>
      <c r="AC131" s="104"/>
      <c r="AD131" s="142"/>
      <c r="AE131" s="104"/>
      <c r="AF131" s="162"/>
      <c r="AG131" s="179"/>
      <c r="AH131" s="146"/>
      <c r="AI131" s="94">
        <f t="shared" si="37"/>
        <v>0</v>
      </c>
      <c r="AJ131" s="101">
        <v>43012</v>
      </c>
      <c r="AK131" s="104"/>
      <c r="AL131" s="100"/>
      <c r="AM131" s="104"/>
      <c r="AN131" s="104"/>
      <c r="AO131" s="104"/>
      <c r="AP131" s="104"/>
      <c r="AQ131" s="104"/>
      <c r="AR131" s="104"/>
      <c r="AS131" s="104"/>
    </row>
    <row r="132" spans="1:45" s="119" customFormat="1" ht="15.75" customHeight="1" x14ac:dyDescent="0.2">
      <c r="A132" s="92">
        <v>114</v>
      </c>
      <c r="B132" s="93" t="s">
        <v>189</v>
      </c>
      <c r="C132" s="93" t="s">
        <v>375</v>
      </c>
      <c r="D132" s="93" t="s">
        <v>747</v>
      </c>
      <c r="E132" s="93" t="s">
        <v>573</v>
      </c>
      <c r="F132" s="132" t="s">
        <v>988</v>
      </c>
      <c r="G132" s="94">
        <f t="shared" si="35"/>
        <v>0</v>
      </c>
      <c r="H132" s="95">
        <f t="shared" si="23"/>
        <v>17114</v>
      </c>
      <c r="I132" s="103"/>
      <c r="J132" s="104"/>
      <c r="K132" s="103"/>
      <c r="L132" s="98">
        <f t="shared" si="36"/>
        <v>0</v>
      </c>
      <c r="M132" s="204"/>
      <c r="N132" s="261"/>
      <c r="O132" s="186"/>
      <c r="P132" s="104"/>
      <c r="Q132" s="104"/>
      <c r="R132" s="104"/>
      <c r="S132" s="104"/>
      <c r="T132" s="104"/>
      <c r="U132" s="104"/>
      <c r="V132" s="104"/>
      <c r="W132" s="118"/>
      <c r="X132" s="104"/>
      <c r="Y132" s="104"/>
      <c r="Z132" s="104"/>
      <c r="AA132" s="104"/>
      <c r="AB132" s="104"/>
      <c r="AC132" s="104"/>
      <c r="AD132" s="142"/>
      <c r="AE132" s="104"/>
      <c r="AF132" s="162"/>
      <c r="AG132" s="179"/>
      <c r="AH132" s="146"/>
      <c r="AI132" s="94">
        <f t="shared" si="37"/>
        <v>0</v>
      </c>
      <c r="AJ132" s="101">
        <v>43012</v>
      </c>
      <c r="AK132" s="104"/>
      <c r="AL132" s="100"/>
      <c r="AM132" s="104"/>
      <c r="AN132" s="104"/>
      <c r="AO132" s="104"/>
      <c r="AP132" s="104"/>
      <c r="AQ132" s="104"/>
      <c r="AR132" s="104"/>
      <c r="AS132" s="104"/>
    </row>
    <row r="133" spans="1:45" s="119" customFormat="1" ht="15.75" customHeight="1" x14ac:dyDescent="0.2">
      <c r="A133" s="92">
        <v>115</v>
      </c>
      <c r="B133" s="93" t="s">
        <v>190</v>
      </c>
      <c r="C133" s="93" t="s">
        <v>376</v>
      </c>
      <c r="D133" s="93" t="s">
        <v>813</v>
      </c>
      <c r="E133" s="93" t="s">
        <v>714</v>
      </c>
      <c r="F133" s="132" t="s">
        <v>989</v>
      </c>
      <c r="G133" s="94">
        <f t="shared" si="35"/>
        <v>0</v>
      </c>
      <c r="H133" s="95">
        <f t="shared" si="23"/>
        <v>17115</v>
      </c>
      <c r="I133" s="103"/>
      <c r="J133" s="97"/>
      <c r="K133" s="105"/>
      <c r="L133" s="98">
        <f t="shared" si="36"/>
        <v>0</v>
      </c>
      <c r="M133" s="204"/>
      <c r="N133" s="261"/>
      <c r="O133" s="186"/>
      <c r="P133" s="104"/>
      <c r="Q133" s="104"/>
      <c r="R133" s="104"/>
      <c r="S133" s="104"/>
      <c r="T133" s="104"/>
      <c r="U133" s="104"/>
      <c r="V133" s="104"/>
      <c r="W133" s="118"/>
      <c r="X133" s="120"/>
      <c r="Y133" s="104"/>
      <c r="Z133" s="104"/>
      <c r="AA133" s="104"/>
      <c r="AB133" s="104"/>
      <c r="AC133" s="104"/>
      <c r="AD133" s="142"/>
      <c r="AE133" s="104"/>
      <c r="AF133" s="162"/>
      <c r="AG133" s="164"/>
      <c r="AH133" s="146"/>
      <c r="AI133" s="94">
        <f t="shared" si="37"/>
        <v>0</v>
      </c>
      <c r="AJ133" s="101">
        <v>43012</v>
      </c>
      <c r="AK133" s="104"/>
      <c r="AL133" s="100"/>
      <c r="AM133" s="104"/>
      <c r="AN133" s="104"/>
      <c r="AO133" s="104"/>
      <c r="AP133" s="104"/>
      <c r="AQ133" s="104"/>
      <c r="AR133" s="104"/>
      <c r="AS133" s="104"/>
    </row>
    <row r="134" spans="1:45" s="259" customFormat="1" ht="15.75" customHeight="1" x14ac:dyDescent="0.2">
      <c r="A134" s="235">
        <v>116</v>
      </c>
      <c r="B134" s="236" t="s">
        <v>191</v>
      </c>
      <c r="C134" s="236" t="s">
        <v>377</v>
      </c>
      <c r="D134" s="236" t="s">
        <v>814</v>
      </c>
      <c r="E134" s="236" t="s">
        <v>574</v>
      </c>
      <c r="F134" s="237" t="s">
        <v>990</v>
      </c>
      <c r="G134" s="238">
        <f t="shared" si="35"/>
        <v>5700.73</v>
      </c>
      <c r="H134" s="239">
        <f t="shared" si="23"/>
        <v>17116</v>
      </c>
      <c r="I134" s="253"/>
      <c r="J134" s="254"/>
      <c r="K134" s="255"/>
      <c r="L134" s="243" t="e">
        <f t="shared" si="36"/>
        <v>#VALUE!</v>
      </c>
      <c r="M134" s="244" t="s">
        <v>1181</v>
      </c>
      <c r="N134" s="264"/>
      <c r="O134" s="266"/>
      <c r="P134" s="256"/>
      <c r="Q134" s="256"/>
      <c r="R134" s="256"/>
      <c r="S134" s="256"/>
      <c r="T134" s="256"/>
      <c r="U134" s="256"/>
      <c r="V134" s="256"/>
      <c r="W134" s="257"/>
      <c r="X134" s="256"/>
      <c r="Y134" s="256"/>
      <c r="Z134" s="256"/>
      <c r="AA134" s="256"/>
      <c r="AB134" s="256"/>
      <c r="AC134" s="256"/>
      <c r="AD134" s="258"/>
      <c r="AE134" s="256"/>
      <c r="AF134" s="247">
        <v>5434.41</v>
      </c>
      <c r="AG134" s="248">
        <v>91.32</v>
      </c>
      <c r="AH134" s="249">
        <v>175</v>
      </c>
      <c r="AI134" s="238">
        <f t="shared" si="37"/>
        <v>5700.73</v>
      </c>
      <c r="AJ134" s="250">
        <v>43012</v>
      </c>
      <c r="AK134" s="256"/>
      <c r="AL134" s="241"/>
      <c r="AM134" s="256"/>
      <c r="AN134" s="256"/>
      <c r="AO134" s="256"/>
      <c r="AP134" s="256"/>
      <c r="AQ134" s="256"/>
      <c r="AR134" s="256"/>
      <c r="AS134" s="256"/>
    </row>
    <row r="135" spans="1:45" s="119" customFormat="1" ht="15.75" customHeight="1" x14ac:dyDescent="0.2">
      <c r="A135" s="92">
        <v>117</v>
      </c>
      <c r="B135" s="93" t="s">
        <v>192</v>
      </c>
      <c r="C135" s="93" t="s">
        <v>378</v>
      </c>
      <c r="D135" s="93" t="s">
        <v>815</v>
      </c>
      <c r="E135" s="93" t="s">
        <v>715</v>
      </c>
      <c r="F135" s="132" t="s">
        <v>991</v>
      </c>
      <c r="G135" s="94">
        <f t="shared" si="35"/>
        <v>0</v>
      </c>
      <c r="H135" s="95">
        <f t="shared" si="23"/>
        <v>17117</v>
      </c>
      <c r="I135" s="103"/>
      <c r="J135" s="104"/>
      <c r="K135" s="103"/>
      <c r="L135" s="98">
        <f t="shared" si="36"/>
        <v>0</v>
      </c>
      <c r="M135" s="204"/>
      <c r="N135" s="261"/>
      <c r="O135" s="186"/>
      <c r="P135" s="104"/>
      <c r="Q135" s="104"/>
      <c r="R135" s="104"/>
      <c r="S135" s="104"/>
      <c r="T135" s="104"/>
      <c r="U135" s="104"/>
      <c r="V135" s="104"/>
      <c r="W135" s="118"/>
      <c r="X135" s="120"/>
      <c r="Y135" s="104"/>
      <c r="Z135" s="104"/>
      <c r="AA135" s="104"/>
      <c r="AB135" s="120"/>
      <c r="AC135" s="104"/>
      <c r="AD135" s="142"/>
      <c r="AE135" s="104"/>
      <c r="AF135" s="162"/>
      <c r="AG135" s="163"/>
      <c r="AH135" s="146"/>
      <c r="AI135" s="94">
        <f t="shared" si="37"/>
        <v>0</v>
      </c>
      <c r="AJ135" s="101">
        <v>43012</v>
      </c>
      <c r="AK135" s="104"/>
      <c r="AL135" s="100"/>
      <c r="AM135" s="104"/>
      <c r="AN135" s="104"/>
      <c r="AO135" s="104"/>
      <c r="AP135" s="104"/>
      <c r="AQ135" s="104"/>
      <c r="AR135" s="104"/>
      <c r="AS135" s="104"/>
    </row>
    <row r="136" spans="1:45" s="119" customFormat="1" ht="15.75" customHeight="1" x14ac:dyDescent="0.2">
      <c r="A136" s="92">
        <v>118</v>
      </c>
      <c r="B136" s="93" t="s">
        <v>193</v>
      </c>
      <c r="C136" s="93" t="s">
        <v>338</v>
      </c>
      <c r="D136" s="93" t="s">
        <v>764</v>
      </c>
      <c r="E136" s="93" t="s">
        <v>575</v>
      </c>
      <c r="F136" s="132" t="s">
        <v>992</v>
      </c>
      <c r="G136" s="94">
        <f t="shared" si="35"/>
        <v>0</v>
      </c>
      <c r="H136" s="95">
        <f t="shared" si="23"/>
        <v>17118</v>
      </c>
      <c r="I136" s="103"/>
      <c r="J136" s="104"/>
      <c r="K136" s="103"/>
      <c r="L136" s="98">
        <f t="shared" si="36"/>
        <v>0</v>
      </c>
      <c r="M136" s="204"/>
      <c r="N136" s="261"/>
      <c r="O136" s="186"/>
      <c r="P136" s="104"/>
      <c r="Q136" s="104"/>
      <c r="R136" s="104"/>
      <c r="S136" s="104"/>
      <c r="T136" s="104"/>
      <c r="U136" s="104"/>
      <c r="V136" s="104"/>
      <c r="W136" s="118"/>
      <c r="X136" s="120"/>
      <c r="Y136" s="104"/>
      <c r="Z136" s="104"/>
      <c r="AA136" s="104"/>
      <c r="AB136" s="120"/>
      <c r="AC136" s="104"/>
      <c r="AD136" s="142"/>
      <c r="AE136" s="104"/>
      <c r="AF136" s="162"/>
      <c r="AG136" s="179"/>
      <c r="AH136" s="146"/>
      <c r="AI136" s="94">
        <f t="shared" si="37"/>
        <v>0</v>
      </c>
      <c r="AJ136" s="101">
        <v>43012</v>
      </c>
      <c r="AK136" s="104"/>
      <c r="AL136" s="100"/>
      <c r="AM136" s="104"/>
      <c r="AN136" s="104"/>
      <c r="AO136" s="104"/>
      <c r="AP136" s="104"/>
      <c r="AQ136" s="104"/>
      <c r="AR136" s="104"/>
      <c r="AS136" s="104"/>
    </row>
    <row r="137" spans="1:45" s="119" customFormat="1" ht="15.75" customHeight="1" x14ac:dyDescent="0.2">
      <c r="A137" s="92">
        <v>119</v>
      </c>
      <c r="B137" s="93" t="s">
        <v>194</v>
      </c>
      <c r="C137" s="93" t="s">
        <v>379</v>
      </c>
      <c r="D137" s="93" t="s">
        <v>816</v>
      </c>
      <c r="E137" s="93" t="s">
        <v>576</v>
      </c>
      <c r="F137" s="132" t="s">
        <v>993</v>
      </c>
      <c r="G137" s="94">
        <f t="shared" si="35"/>
        <v>0</v>
      </c>
      <c r="H137" s="95">
        <f t="shared" si="23"/>
        <v>17119</v>
      </c>
      <c r="I137" s="103"/>
      <c r="J137" s="104"/>
      <c r="K137" s="103"/>
      <c r="L137" s="98">
        <f t="shared" si="36"/>
        <v>0</v>
      </c>
      <c r="M137" s="204"/>
      <c r="N137" s="261"/>
      <c r="O137" s="186"/>
      <c r="P137" s="104"/>
      <c r="Q137" s="104"/>
      <c r="R137" s="104"/>
      <c r="S137" s="104"/>
      <c r="T137" s="104"/>
      <c r="U137" s="104"/>
      <c r="V137" s="104"/>
      <c r="W137" s="118"/>
      <c r="X137" s="120"/>
      <c r="Y137" s="104"/>
      <c r="Z137" s="104"/>
      <c r="AA137" s="104"/>
      <c r="AB137" s="120"/>
      <c r="AC137" s="104"/>
      <c r="AD137" s="142"/>
      <c r="AE137" s="104"/>
      <c r="AF137" s="162"/>
      <c r="AG137" s="163"/>
      <c r="AH137" s="146"/>
      <c r="AI137" s="94">
        <f t="shared" si="37"/>
        <v>0</v>
      </c>
      <c r="AJ137" s="101">
        <v>43012</v>
      </c>
      <c r="AK137" s="104"/>
      <c r="AL137" s="100"/>
      <c r="AM137" s="104"/>
      <c r="AN137" s="104"/>
      <c r="AO137" s="104"/>
      <c r="AP137" s="104"/>
      <c r="AQ137" s="104"/>
      <c r="AR137" s="104"/>
      <c r="AS137" s="104"/>
    </row>
    <row r="138" spans="1:45" s="102" customFormat="1" ht="15.75" customHeight="1" x14ac:dyDescent="0.2">
      <c r="A138" s="92">
        <v>120</v>
      </c>
      <c r="B138" s="93" t="s">
        <v>195</v>
      </c>
      <c r="C138" s="93" t="s">
        <v>380</v>
      </c>
      <c r="D138" s="93" t="s">
        <v>817</v>
      </c>
      <c r="E138" s="93" t="s">
        <v>577</v>
      </c>
      <c r="F138" s="132" t="s">
        <v>994</v>
      </c>
      <c r="G138" s="94">
        <f t="shared" si="35"/>
        <v>0</v>
      </c>
      <c r="H138" s="95">
        <f t="shared" si="23"/>
        <v>17120</v>
      </c>
      <c r="I138" s="103"/>
      <c r="J138" s="104"/>
      <c r="K138" s="103"/>
      <c r="L138" s="98">
        <f t="shared" si="36"/>
        <v>0</v>
      </c>
      <c r="M138" s="200"/>
      <c r="N138" s="99"/>
      <c r="O138" s="100"/>
      <c r="P138" s="100"/>
      <c r="Q138" s="100"/>
      <c r="R138" s="100"/>
      <c r="S138" s="100"/>
      <c r="T138" s="100"/>
      <c r="U138" s="100"/>
      <c r="V138" s="100"/>
      <c r="W138" s="94"/>
      <c r="X138" s="100"/>
      <c r="Y138" s="100"/>
      <c r="Z138" s="100"/>
      <c r="AA138" s="100"/>
      <c r="AB138" s="100"/>
      <c r="AC138" s="100"/>
      <c r="AD138" s="138"/>
      <c r="AE138" s="100"/>
      <c r="AF138" s="162"/>
      <c r="AG138" s="164"/>
      <c r="AH138" s="146"/>
      <c r="AI138" s="94">
        <f t="shared" si="37"/>
        <v>0</v>
      </c>
      <c r="AJ138" s="101">
        <v>43012</v>
      </c>
      <c r="AK138" s="100"/>
      <c r="AL138" s="100"/>
      <c r="AM138" s="100"/>
      <c r="AN138" s="100"/>
      <c r="AO138" s="100"/>
      <c r="AP138" s="100"/>
      <c r="AQ138" s="100"/>
      <c r="AR138" s="100"/>
      <c r="AS138" s="100"/>
    </row>
    <row r="139" spans="1:45" s="102" customFormat="1" ht="15.75" customHeight="1" x14ac:dyDescent="0.2">
      <c r="A139" s="92">
        <v>121</v>
      </c>
      <c r="B139" s="93" t="s">
        <v>196</v>
      </c>
      <c r="C139" s="93" t="s">
        <v>381</v>
      </c>
      <c r="D139" s="93" t="s">
        <v>818</v>
      </c>
      <c r="E139" s="93" t="s">
        <v>578</v>
      </c>
      <c r="F139" s="132" t="s">
        <v>995</v>
      </c>
      <c r="G139" s="94">
        <f t="shared" si="35"/>
        <v>0</v>
      </c>
      <c r="H139" s="95">
        <f t="shared" ref="H139:H202" si="38">17000+A139</f>
        <v>17121</v>
      </c>
      <c r="I139" s="103"/>
      <c r="J139" s="100"/>
      <c r="K139" s="106"/>
      <c r="L139" s="98">
        <f t="shared" ref="L139" si="39">M139-G139</f>
        <v>0</v>
      </c>
      <c r="M139" s="200"/>
      <c r="N139" s="99"/>
      <c r="O139" s="100"/>
      <c r="P139" s="100"/>
      <c r="Q139" s="100"/>
      <c r="R139" s="100"/>
      <c r="S139" s="100"/>
      <c r="T139" s="100"/>
      <c r="U139" s="100"/>
      <c r="V139" s="100"/>
      <c r="W139" s="94"/>
      <c r="X139" s="100"/>
      <c r="Y139" s="100"/>
      <c r="Z139" s="100"/>
      <c r="AA139" s="100"/>
      <c r="AB139" s="100"/>
      <c r="AC139" s="100"/>
      <c r="AD139" s="138"/>
      <c r="AE139" s="100"/>
      <c r="AF139" s="162"/>
      <c r="AG139" s="164"/>
      <c r="AH139" s="146"/>
      <c r="AI139" s="94">
        <f t="shared" si="37"/>
        <v>0</v>
      </c>
      <c r="AJ139" s="101">
        <v>43012</v>
      </c>
      <c r="AK139" s="100"/>
      <c r="AL139" s="100"/>
      <c r="AM139" s="100"/>
      <c r="AN139" s="100"/>
      <c r="AO139" s="100"/>
      <c r="AP139" s="100"/>
      <c r="AQ139" s="100"/>
      <c r="AR139" s="100"/>
      <c r="AS139" s="100"/>
    </row>
    <row r="140" spans="1:45" s="102" customFormat="1" ht="15.75" customHeight="1" x14ac:dyDescent="0.2">
      <c r="A140" s="92">
        <v>122</v>
      </c>
      <c r="B140" s="93" t="s">
        <v>197</v>
      </c>
      <c r="C140" s="93" t="s">
        <v>382</v>
      </c>
      <c r="D140" s="93" t="s">
        <v>755</v>
      </c>
      <c r="E140" s="93" t="s">
        <v>579</v>
      </c>
      <c r="F140" s="132" t="s">
        <v>996</v>
      </c>
      <c r="G140" s="94">
        <f t="shared" ref="G140" si="40">AI140</f>
        <v>0</v>
      </c>
      <c r="H140" s="95">
        <f t="shared" si="38"/>
        <v>17122</v>
      </c>
      <c r="I140" s="103"/>
      <c r="J140" s="100"/>
      <c r="K140" s="106"/>
      <c r="L140" s="98">
        <f t="shared" ref="L140" si="41">M140-G140</f>
        <v>0</v>
      </c>
      <c r="M140" s="200"/>
      <c r="N140" s="99"/>
      <c r="O140" s="100"/>
      <c r="P140" s="100"/>
      <c r="Q140" s="100"/>
      <c r="R140" s="100"/>
      <c r="S140" s="100"/>
      <c r="T140" s="100"/>
      <c r="U140" s="100"/>
      <c r="V140" s="100"/>
      <c r="W140" s="94"/>
      <c r="X140" s="100"/>
      <c r="Y140" s="100"/>
      <c r="Z140" s="100"/>
      <c r="AA140" s="100"/>
      <c r="AB140" s="100"/>
      <c r="AC140" s="100"/>
      <c r="AD140" s="138"/>
      <c r="AE140" s="100"/>
      <c r="AF140" s="162"/>
      <c r="AG140" s="179"/>
      <c r="AH140" s="146"/>
      <c r="AI140" s="94">
        <f t="shared" si="37"/>
        <v>0</v>
      </c>
      <c r="AJ140" s="101">
        <v>43012</v>
      </c>
      <c r="AK140" s="100"/>
      <c r="AL140" s="100"/>
      <c r="AM140" s="100"/>
      <c r="AN140" s="100"/>
      <c r="AO140" s="100"/>
      <c r="AP140" s="100"/>
      <c r="AQ140" s="100"/>
      <c r="AR140" s="100"/>
      <c r="AS140" s="100"/>
    </row>
    <row r="141" spans="1:45" s="102" customFormat="1" ht="15.75" customHeight="1" x14ac:dyDescent="0.2">
      <c r="A141" s="92">
        <v>123</v>
      </c>
      <c r="B141" s="93" t="s">
        <v>198</v>
      </c>
      <c r="C141" s="93" t="s">
        <v>338</v>
      </c>
      <c r="D141" s="93" t="s">
        <v>747</v>
      </c>
      <c r="E141" s="93" t="s">
        <v>580</v>
      </c>
      <c r="F141" s="132" t="s">
        <v>997</v>
      </c>
      <c r="G141" s="94">
        <f t="shared" ref="G141:G143" si="42">AI141</f>
        <v>0</v>
      </c>
      <c r="H141" s="95">
        <f t="shared" si="38"/>
        <v>17123</v>
      </c>
      <c r="I141" s="103"/>
      <c r="J141" s="100"/>
      <c r="K141" s="106"/>
      <c r="L141" s="98">
        <f t="shared" ref="L141:L143" si="43">M141-G141</f>
        <v>0</v>
      </c>
      <c r="M141" s="200"/>
      <c r="N141" s="99"/>
      <c r="O141" s="100"/>
      <c r="P141" s="100"/>
      <c r="Q141" s="100"/>
      <c r="R141" s="100"/>
      <c r="S141" s="100"/>
      <c r="T141" s="100"/>
      <c r="U141" s="100"/>
      <c r="V141" s="100"/>
      <c r="W141" s="94"/>
      <c r="X141" s="100"/>
      <c r="Y141" s="100"/>
      <c r="Z141" s="100"/>
      <c r="AA141" s="100"/>
      <c r="AB141" s="100"/>
      <c r="AC141" s="100"/>
      <c r="AD141" s="138"/>
      <c r="AE141" s="100"/>
      <c r="AF141" s="162"/>
      <c r="AG141" s="164"/>
      <c r="AH141" s="146"/>
      <c r="AI141" s="94">
        <f t="shared" si="37"/>
        <v>0</v>
      </c>
      <c r="AJ141" s="101">
        <v>43012</v>
      </c>
      <c r="AK141" s="100"/>
      <c r="AL141" s="100"/>
      <c r="AM141" s="100"/>
      <c r="AN141" s="100"/>
      <c r="AO141" s="100"/>
      <c r="AP141" s="100"/>
      <c r="AQ141" s="100"/>
      <c r="AR141" s="100"/>
      <c r="AS141" s="100"/>
    </row>
    <row r="142" spans="1:45" s="102" customFormat="1" ht="15.75" customHeight="1" x14ac:dyDescent="0.2">
      <c r="A142" s="92">
        <v>124</v>
      </c>
      <c r="B142" s="93" t="s">
        <v>199</v>
      </c>
      <c r="C142" s="93" t="s">
        <v>338</v>
      </c>
      <c r="D142" s="93" t="s">
        <v>747</v>
      </c>
      <c r="E142" s="93" t="s">
        <v>581</v>
      </c>
      <c r="F142" s="132" t="s">
        <v>998</v>
      </c>
      <c r="G142" s="94">
        <f t="shared" si="42"/>
        <v>0</v>
      </c>
      <c r="H142" s="95">
        <f t="shared" si="38"/>
        <v>17124</v>
      </c>
      <c r="I142" s="103"/>
      <c r="J142" s="100"/>
      <c r="K142" s="106"/>
      <c r="L142" s="98">
        <f t="shared" si="43"/>
        <v>0</v>
      </c>
      <c r="M142" s="200"/>
      <c r="N142" s="99"/>
      <c r="O142" s="100"/>
      <c r="P142" s="100"/>
      <c r="Q142" s="100"/>
      <c r="R142" s="100"/>
      <c r="S142" s="100"/>
      <c r="T142" s="100"/>
      <c r="U142" s="100"/>
      <c r="V142" s="100"/>
      <c r="W142" s="94"/>
      <c r="X142" s="100"/>
      <c r="Y142" s="100"/>
      <c r="Z142" s="100"/>
      <c r="AA142" s="100"/>
      <c r="AB142" s="100"/>
      <c r="AC142" s="100"/>
      <c r="AD142" s="138"/>
      <c r="AE142" s="100"/>
      <c r="AF142" s="162"/>
      <c r="AG142" s="164"/>
      <c r="AH142" s="146"/>
      <c r="AI142" s="94">
        <f t="shared" si="37"/>
        <v>0</v>
      </c>
      <c r="AJ142" s="101">
        <v>43012</v>
      </c>
      <c r="AK142" s="100"/>
      <c r="AL142" s="100"/>
      <c r="AM142" s="100"/>
      <c r="AN142" s="100"/>
      <c r="AO142" s="100"/>
      <c r="AP142" s="100"/>
      <c r="AQ142" s="100"/>
      <c r="AR142" s="100"/>
      <c r="AS142" s="100"/>
    </row>
    <row r="143" spans="1:45" s="102" customFormat="1" ht="15.75" customHeight="1" x14ac:dyDescent="0.2">
      <c r="A143" s="92">
        <v>125</v>
      </c>
      <c r="B143" s="93" t="s">
        <v>200</v>
      </c>
      <c r="C143" s="93" t="s">
        <v>383</v>
      </c>
      <c r="D143" s="93" t="s">
        <v>819</v>
      </c>
      <c r="E143" s="93" t="s">
        <v>582</v>
      </c>
      <c r="F143" s="132" t="s">
        <v>999</v>
      </c>
      <c r="G143" s="94">
        <f t="shared" si="42"/>
        <v>0</v>
      </c>
      <c r="H143" s="95">
        <f t="shared" si="38"/>
        <v>17125</v>
      </c>
      <c r="I143" s="103"/>
      <c r="J143" s="100"/>
      <c r="K143" s="106"/>
      <c r="L143" s="98">
        <f t="shared" si="43"/>
        <v>0</v>
      </c>
      <c r="M143" s="200"/>
      <c r="N143" s="99"/>
      <c r="O143" s="100"/>
      <c r="P143" s="100"/>
      <c r="Q143" s="100"/>
      <c r="R143" s="100"/>
      <c r="S143" s="100"/>
      <c r="T143" s="100"/>
      <c r="U143" s="100"/>
      <c r="V143" s="100"/>
      <c r="W143" s="94"/>
      <c r="X143" s="100"/>
      <c r="Y143" s="100"/>
      <c r="Z143" s="100"/>
      <c r="AA143" s="100"/>
      <c r="AB143" s="100"/>
      <c r="AC143" s="100"/>
      <c r="AD143" s="138"/>
      <c r="AE143" s="100"/>
      <c r="AF143" s="162"/>
      <c r="AG143" s="163"/>
      <c r="AH143" s="146"/>
      <c r="AI143" s="94">
        <f t="shared" si="37"/>
        <v>0</v>
      </c>
      <c r="AJ143" s="101">
        <v>43012</v>
      </c>
      <c r="AK143" s="100"/>
      <c r="AL143" s="100"/>
      <c r="AM143" s="100"/>
      <c r="AN143" s="100"/>
      <c r="AO143" s="100"/>
      <c r="AP143" s="100"/>
      <c r="AQ143" s="100"/>
      <c r="AR143" s="100"/>
      <c r="AS143" s="100"/>
    </row>
    <row r="144" spans="1:45" s="102" customFormat="1" ht="15.75" customHeight="1" x14ac:dyDescent="0.2">
      <c r="A144" s="92">
        <v>126</v>
      </c>
      <c r="B144" s="93" t="s">
        <v>201</v>
      </c>
      <c r="C144" s="93" t="s">
        <v>384</v>
      </c>
      <c r="D144" s="93" t="s">
        <v>820</v>
      </c>
      <c r="E144" s="93" t="s">
        <v>716</v>
      </c>
      <c r="F144" s="132" t="s">
        <v>1000</v>
      </c>
      <c r="G144" s="94">
        <f>AI144</f>
        <v>0</v>
      </c>
      <c r="H144" s="95">
        <f t="shared" si="38"/>
        <v>17126</v>
      </c>
      <c r="I144" s="103"/>
      <c r="J144" s="100"/>
      <c r="K144" s="106"/>
      <c r="L144" s="98">
        <f>M144-G144</f>
        <v>0</v>
      </c>
      <c r="M144" s="200"/>
      <c r="N144" s="99"/>
      <c r="O144" s="100"/>
      <c r="P144" s="100"/>
      <c r="Q144" s="100"/>
      <c r="R144" s="100"/>
      <c r="S144" s="100"/>
      <c r="T144" s="100"/>
      <c r="U144" s="100"/>
      <c r="V144" s="100"/>
      <c r="W144" s="94"/>
      <c r="X144" s="100"/>
      <c r="Y144" s="100"/>
      <c r="Z144" s="100"/>
      <c r="AA144" s="100"/>
      <c r="AB144" s="100"/>
      <c r="AC144" s="100"/>
      <c r="AD144" s="138"/>
      <c r="AE144" s="100"/>
      <c r="AF144" s="162"/>
      <c r="AG144" s="164"/>
      <c r="AH144" s="146"/>
      <c r="AI144" s="94">
        <f t="shared" si="37"/>
        <v>0</v>
      </c>
      <c r="AJ144" s="101">
        <v>43012</v>
      </c>
      <c r="AK144" s="100"/>
      <c r="AL144" s="100"/>
      <c r="AM144" s="100"/>
      <c r="AN144" s="100"/>
      <c r="AO144" s="100"/>
      <c r="AP144" s="100"/>
      <c r="AQ144" s="100"/>
      <c r="AR144" s="100"/>
      <c r="AS144" s="100"/>
    </row>
    <row r="145" spans="1:45" s="102" customFormat="1" ht="15.75" customHeight="1" x14ac:dyDescent="0.2">
      <c r="A145" s="92">
        <v>127</v>
      </c>
      <c r="B145" s="93" t="s">
        <v>202</v>
      </c>
      <c r="C145" s="93" t="s">
        <v>385</v>
      </c>
      <c r="D145" s="93" t="s">
        <v>821</v>
      </c>
      <c r="E145" s="93" t="s">
        <v>583</v>
      </c>
      <c r="F145" s="132" t="s">
        <v>1001</v>
      </c>
      <c r="G145" s="94">
        <f>AI145</f>
        <v>0</v>
      </c>
      <c r="H145" s="95">
        <f t="shared" si="38"/>
        <v>17127</v>
      </c>
      <c r="I145" s="103"/>
      <c r="J145" s="100"/>
      <c r="K145" s="106"/>
      <c r="L145" s="98">
        <f>M145-G145</f>
        <v>0</v>
      </c>
      <c r="M145" s="200"/>
      <c r="N145" s="99"/>
      <c r="O145" s="100"/>
      <c r="P145" s="100"/>
      <c r="Q145" s="100"/>
      <c r="R145" s="100"/>
      <c r="S145" s="100"/>
      <c r="T145" s="100"/>
      <c r="U145" s="100"/>
      <c r="V145" s="100"/>
      <c r="W145" s="94"/>
      <c r="X145" s="100"/>
      <c r="Y145" s="100"/>
      <c r="Z145" s="100"/>
      <c r="AA145" s="100"/>
      <c r="AB145" s="100"/>
      <c r="AC145" s="100"/>
      <c r="AD145" s="138"/>
      <c r="AE145" s="100"/>
      <c r="AF145" s="162"/>
      <c r="AG145" s="163"/>
      <c r="AH145" s="146"/>
      <c r="AI145" s="94">
        <f t="shared" si="37"/>
        <v>0</v>
      </c>
      <c r="AJ145" s="101">
        <v>43012</v>
      </c>
      <c r="AK145" s="100"/>
      <c r="AL145" s="100"/>
      <c r="AM145" s="100"/>
      <c r="AN145" s="100"/>
      <c r="AO145" s="100"/>
      <c r="AP145" s="100"/>
      <c r="AQ145" s="100"/>
      <c r="AR145" s="100"/>
      <c r="AS145" s="100"/>
    </row>
    <row r="146" spans="1:45" s="102" customFormat="1" ht="15.75" customHeight="1" x14ac:dyDescent="0.2">
      <c r="A146" s="92">
        <v>128</v>
      </c>
      <c r="B146" s="93" t="s">
        <v>203</v>
      </c>
      <c r="C146" s="93" t="s">
        <v>322</v>
      </c>
      <c r="D146" s="93" t="s">
        <v>755</v>
      </c>
      <c r="E146" s="93" t="s">
        <v>584</v>
      </c>
      <c r="F146" s="132" t="s">
        <v>1002</v>
      </c>
      <c r="G146" s="94">
        <f>AI146</f>
        <v>0</v>
      </c>
      <c r="H146" s="95">
        <f t="shared" si="38"/>
        <v>17128</v>
      </c>
      <c r="I146" s="103"/>
      <c r="J146" s="100"/>
      <c r="K146" s="106"/>
      <c r="L146" s="98">
        <f>M146-G146</f>
        <v>0</v>
      </c>
      <c r="M146" s="200"/>
      <c r="N146" s="99"/>
      <c r="O146" s="100"/>
      <c r="P146" s="100"/>
      <c r="Q146" s="100"/>
      <c r="R146" s="100"/>
      <c r="S146" s="100"/>
      <c r="T146" s="100"/>
      <c r="U146" s="100"/>
      <c r="V146" s="100"/>
      <c r="W146" s="94"/>
      <c r="X146" s="100"/>
      <c r="Y146" s="100"/>
      <c r="Z146" s="100"/>
      <c r="AA146" s="100"/>
      <c r="AB146" s="100"/>
      <c r="AC146" s="100"/>
      <c r="AD146" s="138"/>
      <c r="AE146" s="100"/>
      <c r="AF146" s="162"/>
      <c r="AG146" s="179"/>
      <c r="AH146" s="146"/>
      <c r="AI146" s="94">
        <f t="shared" si="37"/>
        <v>0</v>
      </c>
      <c r="AJ146" s="101">
        <v>43012</v>
      </c>
      <c r="AK146" s="100"/>
      <c r="AL146" s="100"/>
      <c r="AM146" s="100"/>
      <c r="AN146" s="100"/>
      <c r="AO146" s="100"/>
      <c r="AP146" s="100"/>
      <c r="AQ146" s="100"/>
      <c r="AR146" s="100"/>
      <c r="AS146" s="100"/>
    </row>
    <row r="147" spans="1:45" s="102" customFormat="1" ht="15.75" customHeight="1" x14ac:dyDescent="0.2">
      <c r="A147" s="92">
        <v>129</v>
      </c>
      <c r="B147" s="93" t="s">
        <v>204</v>
      </c>
      <c r="C147" s="93" t="s">
        <v>386</v>
      </c>
      <c r="D147" s="93" t="s">
        <v>758</v>
      </c>
      <c r="E147" s="93" t="s">
        <v>585</v>
      </c>
      <c r="F147" s="132" t="s">
        <v>1003</v>
      </c>
      <c r="G147" s="94">
        <f>AI147</f>
        <v>0</v>
      </c>
      <c r="H147" s="95">
        <f t="shared" si="38"/>
        <v>17129</v>
      </c>
      <c r="I147" s="103"/>
      <c r="J147" s="100"/>
      <c r="K147" s="106"/>
      <c r="L147" s="98">
        <f>M147-G147</f>
        <v>0</v>
      </c>
      <c r="M147" s="200"/>
      <c r="N147" s="99"/>
      <c r="O147" s="100"/>
      <c r="P147" s="100"/>
      <c r="Q147" s="100"/>
      <c r="R147" s="100"/>
      <c r="S147" s="100"/>
      <c r="T147" s="100"/>
      <c r="U147" s="100"/>
      <c r="V147" s="100"/>
      <c r="W147" s="94"/>
      <c r="X147" s="100"/>
      <c r="Y147" s="100"/>
      <c r="Z147" s="100"/>
      <c r="AA147" s="100"/>
      <c r="AB147" s="100"/>
      <c r="AC147" s="100"/>
      <c r="AD147" s="138"/>
      <c r="AE147" s="100"/>
      <c r="AF147" s="162"/>
      <c r="AG147" s="179"/>
      <c r="AH147" s="146"/>
      <c r="AI147" s="94">
        <f t="shared" si="37"/>
        <v>0</v>
      </c>
      <c r="AJ147" s="101">
        <v>43012</v>
      </c>
      <c r="AK147" s="100"/>
      <c r="AL147" s="100"/>
      <c r="AM147" s="100"/>
      <c r="AN147" s="100"/>
      <c r="AO147" s="100"/>
      <c r="AP147" s="100"/>
      <c r="AQ147" s="100"/>
      <c r="AR147" s="100"/>
      <c r="AS147" s="100"/>
    </row>
    <row r="148" spans="1:45" s="50" customFormat="1" ht="15.75" customHeight="1" x14ac:dyDescent="0.2">
      <c r="A148" s="59">
        <v>130</v>
      </c>
      <c r="B148" s="87" t="s">
        <v>205</v>
      </c>
      <c r="C148" s="87" t="s">
        <v>387</v>
      </c>
      <c r="D148" s="87" t="s">
        <v>822</v>
      </c>
      <c r="E148" s="87" t="s">
        <v>586</v>
      </c>
      <c r="F148" s="133" t="s">
        <v>1004</v>
      </c>
      <c r="G148" s="15">
        <f t="shared" ref="G148:G149" si="44">AI148</f>
        <v>4789.46</v>
      </c>
      <c r="H148" s="66">
        <f t="shared" si="38"/>
        <v>17130</v>
      </c>
      <c r="I148" s="187" t="s">
        <v>1140</v>
      </c>
      <c r="J148" s="187" t="s">
        <v>1141</v>
      </c>
      <c r="K148" s="193" t="s">
        <v>1166</v>
      </c>
      <c r="L148" s="71">
        <f t="shared" ref="L148:L149" si="45">M148-G148</f>
        <v>29210.54</v>
      </c>
      <c r="M148" s="202">
        <v>34000</v>
      </c>
      <c r="N148" s="47"/>
      <c r="O148" s="46"/>
      <c r="P148" s="46"/>
      <c r="Q148" s="46"/>
      <c r="R148" s="46"/>
      <c r="S148" s="46"/>
      <c r="T148" s="46"/>
      <c r="U148" s="46"/>
      <c r="V148" s="46"/>
      <c r="W148" s="48"/>
      <c r="X148" s="46"/>
      <c r="Y148" s="46"/>
      <c r="Z148" s="46"/>
      <c r="AA148" s="46"/>
      <c r="AB148" s="46"/>
      <c r="AC148" s="46"/>
      <c r="AD148" s="139"/>
      <c r="AE148" s="46"/>
      <c r="AF148" s="157">
        <v>3587.04</v>
      </c>
      <c r="AG148" s="149">
        <v>1027.42</v>
      </c>
      <c r="AH148" s="147">
        <v>175</v>
      </c>
      <c r="AI148" s="74">
        <f t="shared" ref="AI148:AI161" si="46">AF148+AG148+AH148</f>
        <v>4789.46</v>
      </c>
      <c r="AJ148" s="8">
        <v>43012</v>
      </c>
      <c r="AK148" s="46"/>
      <c r="AL148" s="46"/>
      <c r="AM148" s="46"/>
      <c r="AN148" s="46"/>
      <c r="AO148" s="46"/>
      <c r="AP148" s="46"/>
      <c r="AQ148" s="46"/>
      <c r="AR148" s="46"/>
      <c r="AS148" s="46"/>
    </row>
    <row r="149" spans="1:45" s="102" customFormat="1" ht="15.75" customHeight="1" x14ac:dyDescent="0.2">
      <c r="A149" s="92">
        <v>131</v>
      </c>
      <c r="B149" s="93" t="s">
        <v>206</v>
      </c>
      <c r="C149" s="93" t="s">
        <v>388</v>
      </c>
      <c r="D149" s="93" t="s">
        <v>823</v>
      </c>
      <c r="E149" s="93" t="s">
        <v>717</v>
      </c>
      <c r="F149" s="132" t="s">
        <v>1005</v>
      </c>
      <c r="G149" s="94">
        <f t="shared" si="44"/>
        <v>0</v>
      </c>
      <c r="H149" s="95">
        <f t="shared" si="38"/>
        <v>17131</v>
      </c>
      <c r="I149" s="103"/>
      <c r="J149" s="100"/>
      <c r="K149" s="106"/>
      <c r="L149" s="98">
        <f t="shared" si="45"/>
        <v>0</v>
      </c>
      <c r="M149" s="200"/>
      <c r="N149" s="99"/>
      <c r="O149" s="100"/>
      <c r="P149" s="100"/>
      <c r="Q149" s="100"/>
      <c r="R149" s="100"/>
      <c r="S149" s="100"/>
      <c r="T149" s="100"/>
      <c r="U149" s="100"/>
      <c r="V149" s="100"/>
      <c r="W149" s="94"/>
      <c r="X149" s="100"/>
      <c r="Y149" s="100"/>
      <c r="Z149" s="100"/>
      <c r="AA149" s="100"/>
      <c r="AB149" s="100"/>
      <c r="AC149" s="100"/>
      <c r="AD149" s="138"/>
      <c r="AE149" s="100"/>
      <c r="AF149" s="162"/>
      <c r="AG149" s="164"/>
      <c r="AH149" s="146"/>
      <c r="AI149" s="94">
        <f t="shared" si="46"/>
        <v>0</v>
      </c>
      <c r="AJ149" s="101">
        <v>43012</v>
      </c>
      <c r="AK149" s="100"/>
      <c r="AL149" s="100"/>
      <c r="AM149" s="100"/>
      <c r="AN149" s="100"/>
      <c r="AO149" s="100"/>
      <c r="AP149" s="100"/>
      <c r="AQ149" s="100"/>
      <c r="AR149" s="100"/>
      <c r="AS149" s="100"/>
    </row>
    <row r="150" spans="1:45" s="102" customFormat="1" ht="15.75" customHeight="1" x14ac:dyDescent="0.2">
      <c r="A150" s="92">
        <v>132</v>
      </c>
      <c r="B150" s="93" t="s">
        <v>207</v>
      </c>
      <c r="C150" s="93" t="s">
        <v>338</v>
      </c>
      <c r="D150" s="93" t="s">
        <v>764</v>
      </c>
      <c r="E150" s="93" t="s">
        <v>587</v>
      </c>
      <c r="F150" s="132" t="s">
        <v>1006</v>
      </c>
      <c r="G150" s="94">
        <f t="shared" ref="G150:G161" si="47">AI150</f>
        <v>0</v>
      </c>
      <c r="H150" s="95">
        <f t="shared" si="38"/>
        <v>17132</v>
      </c>
      <c r="I150" s="103"/>
      <c r="J150" s="100"/>
      <c r="K150" s="106"/>
      <c r="L150" s="98">
        <f t="shared" ref="L150:L161" si="48">M150-G150</f>
        <v>0</v>
      </c>
      <c r="M150" s="200"/>
      <c r="N150" s="99"/>
      <c r="O150" s="100"/>
      <c r="P150" s="100"/>
      <c r="Q150" s="100"/>
      <c r="R150" s="100"/>
      <c r="S150" s="100"/>
      <c r="T150" s="100"/>
      <c r="U150" s="100"/>
      <c r="V150" s="100"/>
      <c r="W150" s="94"/>
      <c r="X150" s="100"/>
      <c r="Y150" s="100"/>
      <c r="Z150" s="100"/>
      <c r="AA150" s="100"/>
      <c r="AB150" s="100"/>
      <c r="AC150" s="100"/>
      <c r="AD150" s="138"/>
      <c r="AE150" s="100"/>
      <c r="AF150" s="162"/>
      <c r="AG150" s="164"/>
      <c r="AH150" s="146"/>
      <c r="AI150" s="94">
        <f t="shared" si="46"/>
        <v>0</v>
      </c>
      <c r="AJ150" s="101">
        <v>43012</v>
      </c>
      <c r="AK150" s="100"/>
      <c r="AL150" s="100"/>
      <c r="AM150" s="100"/>
      <c r="AN150" s="100"/>
      <c r="AO150" s="100"/>
      <c r="AP150" s="100"/>
      <c r="AQ150" s="100"/>
      <c r="AR150" s="100"/>
      <c r="AS150" s="100"/>
    </row>
    <row r="151" spans="1:45" s="102" customFormat="1" ht="15.75" customHeight="1" x14ac:dyDescent="0.2">
      <c r="A151" s="92">
        <v>133</v>
      </c>
      <c r="B151" s="93" t="s">
        <v>208</v>
      </c>
      <c r="C151" s="93" t="s">
        <v>338</v>
      </c>
      <c r="D151" s="93" t="s">
        <v>764</v>
      </c>
      <c r="E151" s="93" t="s">
        <v>588</v>
      </c>
      <c r="F151" s="132" t="s">
        <v>1007</v>
      </c>
      <c r="G151" s="94">
        <f t="shared" si="47"/>
        <v>0</v>
      </c>
      <c r="H151" s="95">
        <f t="shared" si="38"/>
        <v>17133</v>
      </c>
      <c r="I151" s="103"/>
      <c r="J151" s="100"/>
      <c r="K151" s="106"/>
      <c r="L151" s="98">
        <f t="shared" si="48"/>
        <v>0</v>
      </c>
      <c r="M151" s="200"/>
      <c r="N151" s="99"/>
      <c r="O151" s="100"/>
      <c r="P151" s="100"/>
      <c r="Q151" s="100"/>
      <c r="R151" s="100"/>
      <c r="S151" s="100"/>
      <c r="T151" s="100"/>
      <c r="U151" s="100"/>
      <c r="V151" s="100"/>
      <c r="W151" s="94"/>
      <c r="X151" s="100"/>
      <c r="Y151" s="100"/>
      <c r="Z151" s="100"/>
      <c r="AA151" s="100"/>
      <c r="AB151" s="100"/>
      <c r="AC151" s="100"/>
      <c r="AD151" s="138"/>
      <c r="AE151" s="100"/>
      <c r="AF151" s="162"/>
      <c r="AG151" s="164"/>
      <c r="AH151" s="146"/>
      <c r="AI151" s="94">
        <f t="shared" si="46"/>
        <v>0</v>
      </c>
      <c r="AJ151" s="101">
        <v>43012</v>
      </c>
      <c r="AK151" s="100"/>
      <c r="AL151" s="100"/>
      <c r="AM151" s="100"/>
      <c r="AN151" s="100"/>
      <c r="AO151" s="100"/>
      <c r="AP151" s="100"/>
      <c r="AQ151" s="100"/>
      <c r="AR151" s="100"/>
      <c r="AS151" s="100"/>
    </row>
    <row r="152" spans="1:45" s="102" customFormat="1" ht="15.75" customHeight="1" x14ac:dyDescent="0.2">
      <c r="A152" s="92">
        <v>134</v>
      </c>
      <c r="B152" s="93" t="s">
        <v>209</v>
      </c>
      <c r="C152" s="93" t="s">
        <v>338</v>
      </c>
      <c r="D152" s="93" t="s">
        <v>747</v>
      </c>
      <c r="E152" s="93" t="s">
        <v>589</v>
      </c>
      <c r="F152" s="132" t="s">
        <v>1008</v>
      </c>
      <c r="G152" s="94">
        <f t="shared" si="47"/>
        <v>0</v>
      </c>
      <c r="H152" s="95">
        <f t="shared" si="38"/>
        <v>17134</v>
      </c>
      <c r="I152" s="103"/>
      <c r="J152" s="100"/>
      <c r="K152" s="106"/>
      <c r="L152" s="98">
        <f t="shared" si="48"/>
        <v>0</v>
      </c>
      <c r="M152" s="200"/>
      <c r="N152" s="99"/>
      <c r="O152" s="100"/>
      <c r="P152" s="100"/>
      <c r="Q152" s="100"/>
      <c r="R152" s="100"/>
      <c r="S152" s="100"/>
      <c r="T152" s="100"/>
      <c r="U152" s="100"/>
      <c r="V152" s="100"/>
      <c r="W152" s="94"/>
      <c r="X152" s="100"/>
      <c r="Y152" s="100"/>
      <c r="Z152" s="100"/>
      <c r="AA152" s="100"/>
      <c r="AB152" s="100"/>
      <c r="AC152" s="100"/>
      <c r="AD152" s="138"/>
      <c r="AE152" s="100"/>
      <c r="AF152" s="162"/>
      <c r="AG152" s="164"/>
      <c r="AH152" s="146"/>
      <c r="AI152" s="94">
        <f t="shared" si="46"/>
        <v>0</v>
      </c>
      <c r="AJ152" s="101">
        <v>43012</v>
      </c>
      <c r="AK152" s="100"/>
      <c r="AL152" s="100"/>
      <c r="AM152" s="100"/>
      <c r="AN152" s="100"/>
      <c r="AO152" s="100"/>
      <c r="AP152" s="100"/>
      <c r="AQ152" s="100"/>
      <c r="AR152" s="100"/>
      <c r="AS152" s="100"/>
    </row>
    <row r="153" spans="1:45" s="102" customFormat="1" ht="15.75" customHeight="1" x14ac:dyDescent="0.2">
      <c r="A153" s="92">
        <v>135</v>
      </c>
      <c r="B153" s="93" t="s">
        <v>210</v>
      </c>
      <c r="C153" s="93" t="s">
        <v>338</v>
      </c>
      <c r="D153" s="93" t="s">
        <v>747</v>
      </c>
      <c r="E153" s="93" t="s">
        <v>590</v>
      </c>
      <c r="F153" s="132" t="s">
        <v>1009</v>
      </c>
      <c r="G153" s="94">
        <f t="shared" si="47"/>
        <v>0</v>
      </c>
      <c r="H153" s="95">
        <f t="shared" si="38"/>
        <v>17135</v>
      </c>
      <c r="I153" s="103"/>
      <c r="J153" s="100"/>
      <c r="K153" s="106"/>
      <c r="L153" s="98">
        <f t="shared" si="48"/>
        <v>0</v>
      </c>
      <c r="M153" s="200"/>
      <c r="N153" s="99"/>
      <c r="O153" s="100"/>
      <c r="P153" s="100"/>
      <c r="Q153" s="100"/>
      <c r="R153" s="100"/>
      <c r="S153" s="100"/>
      <c r="T153" s="100"/>
      <c r="U153" s="100"/>
      <c r="V153" s="100"/>
      <c r="W153" s="94"/>
      <c r="X153" s="100"/>
      <c r="Y153" s="100"/>
      <c r="Z153" s="100"/>
      <c r="AA153" s="100"/>
      <c r="AB153" s="100"/>
      <c r="AC153" s="100"/>
      <c r="AD153" s="138"/>
      <c r="AE153" s="100"/>
      <c r="AF153" s="162"/>
      <c r="AG153" s="164"/>
      <c r="AH153" s="146"/>
      <c r="AI153" s="94">
        <f t="shared" si="46"/>
        <v>0</v>
      </c>
      <c r="AJ153" s="101">
        <v>43012</v>
      </c>
      <c r="AK153" s="100"/>
      <c r="AL153" s="100"/>
      <c r="AM153" s="100"/>
      <c r="AN153" s="100"/>
      <c r="AO153" s="100"/>
      <c r="AP153" s="100"/>
      <c r="AQ153" s="100"/>
      <c r="AR153" s="100"/>
      <c r="AS153" s="100"/>
    </row>
    <row r="154" spans="1:45" s="102" customFormat="1" ht="15.75" customHeight="1" x14ac:dyDescent="0.2">
      <c r="A154" s="92">
        <v>136</v>
      </c>
      <c r="B154" s="93" t="s">
        <v>211</v>
      </c>
      <c r="C154" s="93" t="s">
        <v>389</v>
      </c>
      <c r="D154" s="93" t="s">
        <v>747</v>
      </c>
      <c r="E154" s="93" t="s">
        <v>591</v>
      </c>
      <c r="F154" s="132" t="s">
        <v>1010</v>
      </c>
      <c r="G154" s="94">
        <f t="shared" si="47"/>
        <v>0</v>
      </c>
      <c r="H154" s="95">
        <f t="shared" si="38"/>
        <v>17136</v>
      </c>
      <c r="I154" s="103"/>
      <c r="J154" s="100"/>
      <c r="K154" s="106"/>
      <c r="L154" s="98">
        <f t="shared" si="48"/>
        <v>0</v>
      </c>
      <c r="M154" s="200"/>
      <c r="N154" s="99"/>
      <c r="O154" s="100"/>
      <c r="P154" s="100"/>
      <c r="Q154" s="100"/>
      <c r="R154" s="100"/>
      <c r="S154" s="100"/>
      <c r="T154" s="100"/>
      <c r="U154" s="100"/>
      <c r="V154" s="100"/>
      <c r="W154" s="94"/>
      <c r="X154" s="100"/>
      <c r="Y154" s="100"/>
      <c r="Z154" s="100"/>
      <c r="AA154" s="100"/>
      <c r="AB154" s="100"/>
      <c r="AC154" s="100"/>
      <c r="AD154" s="138"/>
      <c r="AE154" s="100"/>
      <c r="AF154" s="162"/>
      <c r="AG154" s="164"/>
      <c r="AH154" s="146"/>
      <c r="AI154" s="94">
        <f t="shared" si="46"/>
        <v>0</v>
      </c>
      <c r="AJ154" s="101">
        <v>43012</v>
      </c>
      <c r="AK154" s="100"/>
      <c r="AL154" s="100"/>
      <c r="AM154" s="100"/>
      <c r="AN154" s="100"/>
      <c r="AO154" s="100"/>
      <c r="AP154" s="100"/>
      <c r="AQ154" s="100"/>
      <c r="AR154" s="100"/>
      <c r="AS154" s="100"/>
    </row>
    <row r="155" spans="1:45" s="102" customFormat="1" ht="15.75" customHeight="1" x14ac:dyDescent="0.2">
      <c r="A155" s="92">
        <v>137</v>
      </c>
      <c r="B155" s="93" t="s">
        <v>212</v>
      </c>
      <c r="C155" s="93" t="s">
        <v>338</v>
      </c>
      <c r="D155" s="93" t="s">
        <v>747</v>
      </c>
      <c r="E155" s="93" t="s">
        <v>592</v>
      </c>
      <c r="F155" s="132" t="s">
        <v>1011</v>
      </c>
      <c r="G155" s="94">
        <f t="shared" si="47"/>
        <v>0</v>
      </c>
      <c r="H155" s="95">
        <f t="shared" si="38"/>
        <v>17137</v>
      </c>
      <c r="I155" s="103"/>
      <c r="J155" s="100"/>
      <c r="K155" s="106"/>
      <c r="L155" s="98">
        <f t="shared" si="48"/>
        <v>0</v>
      </c>
      <c r="M155" s="200"/>
      <c r="N155" s="99"/>
      <c r="O155" s="100"/>
      <c r="P155" s="100"/>
      <c r="Q155" s="100"/>
      <c r="R155" s="100"/>
      <c r="S155" s="100"/>
      <c r="T155" s="100"/>
      <c r="U155" s="100"/>
      <c r="V155" s="100"/>
      <c r="W155" s="94"/>
      <c r="X155" s="100"/>
      <c r="Y155" s="100"/>
      <c r="Z155" s="100"/>
      <c r="AA155" s="100"/>
      <c r="AB155" s="100"/>
      <c r="AC155" s="100"/>
      <c r="AD155" s="138"/>
      <c r="AE155" s="100"/>
      <c r="AF155" s="162"/>
      <c r="AG155" s="164"/>
      <c r="AH155" s="146"/>
      <c r="AI155" s="94">
        <f t="shared" si="46"/>
        <v>0</v>
      </c>
      <c r="AJ155" s="101">
        <v>43012</v>
      </c>
      <c r="AK155" s="100"/>
      <c r="AL155" s="100"/>
      <c r="AM155" s="100"/>
      <c r="AN155" s="100"/>
      <c r="AO155" s="100"/>
      <c r="AP155" s="100"/>
      <c r="AQ155" s="100"/>
      <c r="AR155" s="100"/>
      <c r="AS155" s="100"/>
    </row>
    <row r="156" spans="1:45" s="102" customFormat="1" ht="15.75" customHeight="1" x14ac:dyDescent="0.2">
      <c r="A156" s="92">
        <v>138</v>
      </c>
      <c r="B156" s="93" t="s">
        <v>213</v>
      </c>
      <c r="C156" s="93" t="s">
        <v>338</v>
      </c>
      <c r="D156" s="93" t="s">
        <v>747</v>
      </c>
      <c r="E156" s="93" t="s">
        <v>593</v>
      </c>
      <c r="F156" s="132" t="s">
        <v>1012</v>
      </c>
      <c r="G156" s="94">
        <f t="shared" si="47"/>
        <v>0</v>
      </c>
      <c r="H156" s="95">
        <f t="shared" si="38"/>
        <v>17138</v>
      </c>
      <c r="I156" s="103"/>
      <c r="J156" s="100"/>
      <c r="K156" s="106"/>
      <c r="L156" s="98">
        <f t="shared" si="48"/>
        <v>0</v>
      </c>
      <c r="M156" s="200"/>
      <c r="N156" s="99"/>
      <c r="O156" s="100"/>
      <c r="P156" s="100"/>
      <c r="Q156" s="100"/>
      <c r="R156" s="100"/>
      <c r="S156" s="100"/>
      <c r="T156" s="100"/>
      <c r="U156" s="100"/>
      <c r="V156" s="100"/>
      <c r="W156" s="94"/>
      <c r="X156" s="100"/>
      <c r="Y156" s="100"/>
      <c r="Z156" s="100"/>
      <c r="AA156" s="100"/>
      <c r="AB156" s="100"/>
      <c r="AC156" s="100"/>
      <c r="AD156" s="138"/>
      <c r="AE156" s="100"/>
      <c r="AF156" s="162"/>
      <c r="AG156" s="164"/>
      <c r="AH156" s="146"/>
      <c r="AI156" s="94">
        <f t="shared" si="46"/>
        <v>0</v>
      </c>
      <c r="AJ156" s="101">
        <v>43012</v>
      </c>
      <c r="AK156" s="100"/>
      <c r="AL156" s="100"/>
      <c r="AM156" s="100"/>
      <c r="AN156" s="100"/>
      <c r="AO156" s="100"/>
      <c r="AP156" s="100"/>
      <c r="AQ156" s="100"/>
      <c r="AR156" s="100"/>
      <c r="AS156" s="100"/>
    </row>
    <row r="157" spans="1:45" s="102" customFormat="1" ht="15.75" customHeight="1" x14ac:dyDescent="0.2">
      <c r="A157" s="92">
        <v>139</v>
      </c>
      <c r="B157" s="93" t="s">
        <v>214</v>
      </c>
      <c r="C157" s="93" t="s">
        <v>390</v>
      </c>
      <c r="D157" s="93" t="s">
        <v>747</v>
      </c>
      <c r="E157" s="93" t="s">
        <v>594</v>
      </c>
      <c r="F157" s="132" t="s">
        <v>1013</v>
      </c>
      <c r="G157" s="94">
        <f t="shared" si="47"/>
        <v>0</v>
      </c>
      <c r="H157" s="95">
        <f t="shared" si="38"/>
        <v>17139</v>
      </c>
      <c r="I157" s="103"/>
      <c r="J157" s="100"/>
      <c r="K157" s="106"/>
      <c r="L157" s="98">
        <f t="shared" si="48"/>
        <v>0</v>
      </c>
      <c r="M157" s="200"/>
      <c r="N157" s="99"/>
      <c r="O157" s="100"/>
      <c r="P157" s="100"/>
      <c r="Q157" s="100"/>
      <c r="R157" s="100"/>
      <c r="S157" s="100"/>
      <c r="T157" s="100"/>
      <c r="U157" s="100"/>
      <c r="V157" s="100"/>
      <c r="W157" s="94"/>
      <c r="X157" s="100"/>
      <c r="Y157" s="100"/>
      <c r="Z157" s="100"/>
      <c r="AA157" s="100"/>
      <c r="AB157" s="100"/>
      <c r="AC157" s="100"/>
      <c r="AD157" s="138"/>
      <c r="AE157" s="100"/>
      <c r="AF157" s="162"/>
      <c r="AG157" s="164"/>
      <c r="AH157" s="146"/>
      <c r="AI157" s="94">
        <f t="shared" si="46"/>
        <v>0</v>
      </c>
      <c r="AJ157" s="101">
        <v>43012</v>
      </c>
      <c r="AK157" s="100"/>
      <c r="AL157" s="100"/>
      <c r="AM157" s="100"/>
      <c r="AN157" s="100"/>
      <c r="AO157" s="100"/>
      <c r="AP157" s="100"/>
      <c r="AQ157" s="100"/>
      <c r="AR157" s="100"/>
      <c r="AS157" s="100"/>
    </row>
    <row r="158" spans="1:45" s="102" customFormat="1" ht="15.75" customHeight="1" x14ac:dyDescent="0.2">
      <c r="A158" s="92">
        <v>140</v>
      </c>
      <c r="B158" s="93" t="s">
        <v>215</v>
      </c>
      <c r="C158" s="93" t="s">
        <v>390</v>
      </c>
      <c r="D158" s="93" t="s">
        <v>747</v>
      </c>
      <c r="E158" s="93" t="s">
        <v>595</v>
      </c>
      <c r="F158" s="132" t="s">
        <v>1014</v>
      </c>
      <c r="G158" s="94">
        <f t="shared" si="47"/>
        <v>0</v>
      </c>
      <c r="H158" s="95">
        <f t="shared" si="38"/>
        <v>17140</v>
      </c>
      <c r="I158" s="103"/>
      <c r="J158" s="100"/>
      <c r="K158" s="106"/>
      <c r="L158" s="98">
        <f t="shared" si="48"/>
        <v>0</v>
      </c>
      <c r="M158" s="200"/>
      <c r="N158" s="99"/>
      <c r="O158" s="100"/>
      <c r="P158" s="100"/>
      <c r="Q158" s="100"/>
      <c r="R158" s="100"/>
      <c r="S158" s="100"/>
      <c r="T158" s="100"/>
      <c r="U158" s="100"/>
      <c r="V158" s="100"/>
      <c r="W158" s="94"/>
      <c r="X158" s="100"/>
      <c r="Y158" s="100"/>
      <c r="Z158" s="100"/>
      <c r="AA158" s="100"/>
      <c r="AB158" s="100"/>
      <c r="AC158" s="100"/>
      <c r="AD158" s="138"/>
      <c r="AE158" s="100"/>
      <c r="AF158" s="162"/>
      <c r="AG158" s="164"/>
      <c r="AH158" s="146"/>
      <c r="AI158" s="94">
        <f t="shared" si="46"/>
        <v>0</v>
      </c>
      <c r="AJ158" s="101">
        <v>43012</v>
      </c>
      <c r="AK158" s="100"/>
      <c r="AL158" s="100"/>
      <c r="AM158" s="100"/>
      <c r="AN158" s="100"/>
      <c r="AO158" s="100"/>
      <c r="AP158" s="100"/>
      <c r="AQ158" s="100"/>
      <c r="AR158" s="100"/>
      <c r="AS158" s="100"/>
    </row>
    <row r="159" spans="1:45" s="102" customFormat="1" ht="15.75" customHeight="1" x14ac:dyDescent="0.2">
      <c r="A159" s="92">
        <v>141</v>
      </c>
      <c r="B159" s="93" t="s">
        <v>216</v>
      </c>
      <c r="C159" s="93" t="s">
        <v>390</v>
      </c>
      <c r="D159" s="93" t="s">
        <v>747</v>
      </c>
      <c r="E159" s="93" t="s">
        <v>596</v>
      </c>
      <c r="F159" s="132" t="s">
        <v>1015</v>
      </c>
      <c r="G159" s="94">
        <f t="shared" si="47"/>
        <v>0</v>
      </c>
      <c r="H159" s="95">
        <f t="shared" si="38"/>
        <v>17141</v>
      </c>
      <c r="I159" s="103"/>
      <c r="J159" s="100"/>
      <c r="K159" s="106"/>
      <c r="L159" s="98">
        <f t="shared" si="48"/>
        <v>0</v>
      </c>
      <c r="M159" s="200"/>
      <c r="N159" s="99"/>
      <c r="O159" s="100"/>
      <c r="P159" s="100"/>
      <c r="Q159" s="100"/>
      <c r="R159" s="100"/>
      <c r="S159" s="100"/>
      <c r="T159" s="100"/>
      <c r="U159" s="100"/>
      <c r="V159" s="100"/>
      <c r="W159" s="94"/>
      <c r="X159" s="100"/>
      <c r="Y159" s="100"/>
      <c r="Z159" s="100"/>
      <c r="AA159" s="100"/>
      <c r="AB159" s="100"/>
      <c r="AC159" s="100"/>
      <c r="AD159" s="138"/>
      <c r="AE159" s="100"/>
      <c r="AF159" s="162"/>
      <c r="AG159" s="164"/>
      <c r="AH159" s="146"/>
      <c r="AI159" s="94">
        <f t="shared" si="46"/>
        <v>0</v>
      </c>
      <c r="AJ159" s="101">
        <v>43012</v>
      </c>
      <c r="AK159" s="100"/>
      <c r="AL159" s="100"/>
      <c r="AM159" s="100"/>
      <c r="AN159" s="100"/>
      <c r="AO159" s="100"/>
      <c r="AP159" s="100"/>
      <c r="AQ159" s="100"/>
      <c r="AR159" s="100"/>
      <c r="AS159" s="100"/>
    </row>
    <row r="160" spans="1:45" s="102" customFormat="1" ht="15.75" customHeight="1" x14ac:dyDescent="0.2">
      <c r="A160" s="92">
        <v>142</v>
      </c>
      <c r="B160" s="93" t="s">
        <v>217</v>
      </c>
      <c r="C160" s="93" t="s">
        <v>389</v>
      </c>
      <c r="D160" s="93" t="s">
        <v>824</v>
      </c>
      <c r="E160" s="93" t="s">
        <v>597</v>
      </c>
      <c r="F160" s="132" t="s">
        <v>1016</v>
      </c>
      <c r="G160" s="94">
        <f t="shared" si="47"/>
        <v>0</v>
      </c>
      <c r="H160" s="95">
        <f t="shared" si="38"/>
        <v>17142</v>
      </c>
      <c r="I160" s="103"/>
      <c r="J160" s="100"/>
      <c r="K160" s="106"/>
      <c r="L160" s="98">
        <f t="shared" si="48"/>
        <v>0</v>
      </c>
      <c r="M160" s="200"/>
      <c r="N160" s="99"/>
      <c r="O160" s="100"/>
      <c r="P160" s="100"/>
      <c r="Q160" s="100"/>
      <c r="R160" s="100"/>
      <c r="S160" s="100"/>
      <c r="T160" s="100"/>
      <c r="U160" s="100"/>
      <c r="V160" s="100"/>
      <c r="W160" s="94"/>
      <c r="X160" s="100"/>
      <c r="Y160" s="100"/>
      <c r="Z160" s="100"/>
      <c r="AA160" s="100"/>
      <c r="AB160" s="100"/>
      <c r="AC160" s="100"/>
      <c r="AD160" s="138"/>
      <c r="AE160" s="100"/>
      <c r="AF160" s="162"/>
      <c r="AG160" s="164"/>
      <c r="AH160" s="146"/>
      <c r="AI160" s="94">
        <f t="shared" si="46"/>
        <v>0</v>
      </c>
      <c r="AJ160" s="101">
        <v>43012</v>
      </c>
      <c r="AK160" s="100"/>
      <c r="AL160" s="100"/>
      <c r="AM160" s="100"/>
      <c r="AN160" s="100"/>
      <c r="AO160" s="100"/>
      <c r="AP160" s="100"/>
      <c r="AQ160" s="100"/>
      <c r="AR160" s="100"/>
      <c r="AS160" s="100"/>
    </row>
    <row r="161" spans="1:45" s="102" customFormat="1" ht="15.75" customHeight="1" x14ac:dyDescent="0.2">
      <c r="A161" s="92">
        <v>143</v>
      </c>
      <c r="B161" s="93" t="s">
        <v>218</v>
      </c>
      <c r="C161" s="93" t="s">
        <v>389</v>
      </c>
      <c r="D161" s="93" t="s">
        <v>747</v>
      </c>
      <c r="E161" s="93" t="s">
        <v>598</v>
      </c>
      <c r="F161" s="132" t="s">
        <v>1017</v>
      </c>
      <c r="G161" s="94">
        <f t="shared" si="47"/>
        <v>0</v>
      </c>
      <c r="H161" s="95">
        <f t="shared" si="38"/>
        <v>17143</v>
      </c>
      <c r="I161" s="103"/>
      <c r="J161" s="100"/>
      <c r="K161" s="106"/>
      <c r="L161" s="98">
        <f t="shared" si="48"/>
        <v>0</v>
      </c>
      <c r="M161" s="200"/>
      <c r="N161" s="99"/>
      <c r="O161" s="100"/>
      <c r="P161" s="100"/>
      <c r="Q161" s="100"/>
      <c r="R161" s="100"/>
      <c r="S161" s="100"/>
      <c r="T161" s="100"/>
      <c r="U161" s="100"/>
      <c r="V161" s="100"/>
      <c r="W161" s="94"/>
      <c r="X161" s="100"/>
      <c r="Y161" s="100"/>
      <c r="Z161" s="100"/>
      <c r="AA161" s="100"/>
      <c r="AB161" s="100"/>
      <c r="AC161" s="100"/>
      <c r="AD161" s="138"/>
      <c r="AE161" s="100"/>
      <c r="AF161" s="162"/>
      <c r="AG161" s="164"/>
      <c r="AH161" s="146"/>
      <c r="AI161" s="94">
        <f t="shared" si="46"/>
        <v>0</v>
      </c>
      <c r="AJ161" s="101">
        <v>43012</v>
      </c>
      <c r="AK161" s="100"/>
      <c r="AL161" s="100"/>
      <c r="AM161" s="100"/>
      <c r="AN161" s="100"/>
      <c r="AO161" s="100"/>
      <c r="AP161" s="100"/>
      <c r="AQ161" s="100"/>
      <c r="AR161" s="100"/>
      <c r="AS161" s="100"/>
    </row>
    <row r="162" spans="1:45" s="102" customFormat="1" ht="15.75" customHeight="1" x14ac:dyDescent="0.2">
      <c r="A162" s="92">
        <v>144</v>
      </c>
      <c r="B162" s="93" t="s">
        <v>219</v>
      </c>
      <c r="C162" s="93" t="s">
        <v>338</v>
      </c>
      <c r="D162" s="93" t="s">
        <v>764</v>
      </c>
      <c r="E162" s="93" t="s">
        <v>599</v>
      </c>
      <c r="F162" s="132" t="s">
        <v>1018</v>
      </c>
      <c r="G162" s="94">
        <f t="shared" ref="G162:G186" si="49">AI162</f>
        <v>0</v>
      </c>
      <c r="H162" s="95">
        <f t="shared" si="38"/>
        <v>17144</v>
      </c>
      <c r="I162" s="103"/>
      <c r="J162" s="100"/>
      <c r="K162" s="106"/>
      <c r="L162" s="98">
        <f t="shared" ref="L162:L186" si="50">M162-G162</f>
        <v>0</v>
      </c>
      <c r="M162" s="200"/>
      <c r="N162" s="99"/>
      <c r="O162" s="100"/>
      <c r="P162" s="100"/>
      <c r="Q162" s="100"/>
      <c r="R162" s="100"/>
      <c r="S162" s="100"/>
      <c r="T162" s="100"/>
      <c r="U162" s="100"/>
      <c r="V162" s="100"/>
      <c r="W162" s="94"/>
      <c r="X162" s="100"/>
      <c r="Y162" s="100"/>
      <c r="Z162" s="100"/>
      <c r="AA162" s="100"/>
      <c r="AB162" s="100"/>
      <c r="AC162" s="100"/>
      <c r="AD162" s="138"/>
      <c r="AE162" s="100"/>
      <c r="AF162" s="180"/>
      <c r="AG162" s="181"/>
      <c r="AH162" s="146"/>
      <c r="AI162" s="94">
        <f t="shared" ref="AI162:AI186" si="51">AF162+AG162+AH162</f>
        <v>0</v>
      </c>
      <c r="AJ162" s="101">
        <v>43012</v>
      </c>
      <c r="AK162" s="100"/>
      <c r="AL162" s="100"/>
      <c r="AM162" s="100"/>
      <c r="AN162" s="100"/>
      <c r="AO162" s="100"/>
      <c r="AP162" s="100"/>
      <c r="AQ162" s="100"/>
      <c r="AR162" s="100"/>
      <c r="AS162" s="100"/>
    </row>
    <row r="163" spans="1:45" s="102" customFormat="1" ht="15.75" customHeight="1" x14ac:dyDescent="0.2">
      <c r="A163" s="92">
        <v>145</v>
      </c>
      <c r="B163" s="93" t="s">
        <v>220</v>
      </c>
      <c r="C163" s="93" t="s">
        <v>338</v>
      </c>
      <c r="D163" s="93" t="s">
        <v>764</v>
      </c>
      <c r="E163" s="93" t="s">
        <v>600</v>
      </c>
      <c r="F163" s="132" t="s">
        <v>1019</v>
      </c>
      <c r="G163" s="94">
        <f t="shared" si="49"/>
        <v>0</v>
      </c>
      <c r="H163" s="95">
        <f t="shared" si="38"/>
        <v>17145</v>
      </c>
      <c r="I163" s="103"/>
      <c r="J163" s="100"/>
      <c r="K163" s="106"/>
      <c r="L163" s="98">
        <f t="shared" si="50"/>
        <v>0</v>
      </c>
      <c r="M163" s="200"/>
      <c r="N163" s="99"/>
      <c r="O163" s="100"/>
      <c r="P163" s="100"/>
      <c r="Q163" s="100"/>
      <c r="R163" s="100"/>
      <c r="S163" s="100"/>
      <c r="T163" s="100"/>
      <c r="U163" s="100"/>
      <c r="V163" s="100"/>
      <c r="W163" s="94"/>
      <c r="X163" s="100"/>
      <c r="Y163" s="100"/>
      <c r="Z163" s="100"/>
      <c r="AA163" s="100"/>
      <c r="AB163" s="100"/>
      <c r="AC163" s="100"/>
      <c r="AD163" s="138"/>
      <c r="AE163" s="100"/>
      <c r="AF163" s="162"/>
      <c r="AG163" s="164"/>
      <c r="AH163" s="146"/>
      <c r="AI163" s="94">
        <f t="shared" si="51"/>
        <v>0</v>
      </c>
      <c r="AJ163" s="101">
        <v>43012</v>
      </c>
      <c r="AK163" s="100"/>
      <c r="AL163" s="100"/>
      <c r="AM163" s="100"/>
      <c r="AN163" s="100"/>
      <c r="AO163" s="100"/>
      <c r="AP163" s="100"/>
      <c r="AQ163" s="100"/>
      <c r="AR163" s="100"/>
      <c r="AS163" s="100"/>
    </row>
    <row r="164" spans="1:45" s="102" customFormat="1" ht="15.75" customHeight="1" x14ac:dyDescent="0.2">
      <c r="A164" s="92">
        <v>146</v>
      </c>
      <c r="B164" s="93" t="s">
        <v>221</v>
      </c>
      <c r="C164" s="93" t="s">
        <v>338</v>
      </c>
      <c r="D164" s="93" t="s">
        <v>764</v>
      </c>
      <c r="E164" s="93" t="s">
        <v>601</v>
      </c>
      <c r="F164" s="132" t="s">
        <v>1020</v>
      </c>
      <c r="G164" s="94">
        <f t="shared" si="49"/>
        <v>0</v>
      </c>
      <c r="H164" s="95">
        <f t="shared" si="38"/>
        <v>17146</v>
      </c>
      <c r="I164" s="103"/>
      <c r="J164" s="100"/>
      <c r="K164" s="106"/>
      <c r="L164" s="98">
        <f t="shared" si="50"/>
        <v>0</v>
      </c>
      <c r="M164" s="200"/>
      <c r="N164" s="99"/>
      <c r="O164" s="100"/>
      <c r="P164" s="100"/>
      <c r="Q164" s="100"/>
      <c r="R164" s="100"/>
      <c r="S164" s="100"/>
      <c r="T164" s="100"/>
      <c r="U164" s="100"/>
      <c r="V164" s="100"/>
      <c r="W164" s="94"/>
      <c r="X164" s="100"/>
      <c r="Y164" s="100"/>
      <c r="Z164" s="100"/>
      <c r="AA164" s="100"/>
      <c r="AB164" s="100"/>
      <c r="AC164" s="100"/>
      <c r="AD164" s="138"/>
      <c r="AE164" s="100"/>
      <c r="AF164" s="162"/>
      <c r="AG164" s="164"/>
      <c r="AH164" s="146"/>
      <c r="AI164" s="94">
        <f t="shared" si="51"/>
        <v>0</v>
      </c>
      <c r="AJ164" s="101">
        <v>43012</v>
      </c>
      <c r="AK164" s="100"/>
      <c r="AL164" s="100"/>
      <c r="AM164" s="100"/>
      <c r="AN164" s="100"/>
      <c r="AO164" s="100"/>
      <c r="AP164" s="100"/>
      <c r="AQ164" s="100"/>
      <c r="AR164" s="100"/>
      <c r="AS164" s="100"/>
    </row>
    <row r="165" spans="1:45" s="251" customFormat="1" ht="15.75" customHeight="1" x14ac:dyDescent="0.2">
      <c r="A165" s="235">
        <v>147</v>
      </c>
      <c r="B165" s="236" t="s">
        <v>222</v>
      </c>
      <c r="C165" s="236" t="s">
        <v>391</v>
      </c>
      <c r="D165" s="236" t="s">
        <v>825</v>
      </c>
      <c r="E165" s="236" t="s">
        <v>719</v>
      </c>
      <c r="F165" s="237" t="s">
        <v>1021</v>
      </c>
      <c r="G165" s="238">
        <f t="shared" si="49"/>
        <v>1473.13</v>
      </c>
      <c r="H165" s="239">
        <f t="shared" si="38"/>
        <v>17147</v>
      </c>
      <c r="I165" s="252"/>
      <c r="J165" s="241"/>
      <c r="K165" s="242"/>
      <c r="L165" s="243" t="e">
        <f t="shared" si="50"/>
        <v>#VALUE!</v>
      </c>
      <c r="M165" s="244" t="s">
        <v>1181</v>
      </c>
      <c r="N165" s="245"/>
      <c r="O165" s="241"/>
      <c r="P165" s="241"/>
      <c r="Q165" s="241"/>
      <c r="R165" s="241"/>
      <c r="S165" s="241"/>
      <c r="T165" s="241"/>
      <c r="U165" s="241"/>
      <c r="V165" s="241"/>
      <c r="W165" s="238"/>
      <c r="X165" s="241"/>
      <c r="Y165" s="241"/>
      <c r="Z165" s="241"/>
      <c r="AA165" s="241"/>
      <c r="AB165" s="241"/>
      <c r="AC165" s="241"/>
      <c r="AD165" s="246"/>
      <c r="AE165" s="241"/>
      <c r="AF165" s="247">
        <v>1149.73</v>
      </c>
      <c r="AG165" s="248">
        <v>148.4</v>
      </c>
      <c r="AH165" s="249">
        <v>175</v>
      </c>
      <c r="AI165" s="238">
        <f t="shared" si="51"/>
        <v>1473.13</v>
      </c>
      <c r="AJ165" s="250">
        <v>43012</v>
      </c>
      <c r="AK165" s="241"/>
      <c r="AL165" s="241"/>
      <c r="AM165" s="241"/>
      <c r="AN165" s="241"/>
      <c r="AO165" s="241"/>
      <c r="AP165" s="241"/>
      <c r="AQ165" s="241"/>
      <c r="AR165" s="241"/>
      <c r="AS165" s="241"/>
    </row>
    <row r="166" spans="1:45" s="102" customFormat="1" ht="15.75" customHeight="1" x14ac:dyDescent="0.2">
      <c r="A166" s="92">
        <v>148</v>
      </c>
      <c r="B166" s="93" t="s">
        <v>223</v>
      </c>
      <c r="C166" s="93" t="s">
        <v>392</v>
      </c>
      <c r="D166" s="93" t="s">
        <v>826</v>
      </c>
      <c r="E166" s="93" t="s">
        <v>718</v>
      </c>
      <c r="F166" s="132" t="s">
        <v>1022</v>
      </c>
      <c r="G166" s="94">
        <f t="shared" si="49"/>
        <v>0</v>
      </c>
      <c r="H166" s="95">
        <f t="shared" si="38"/>
        <v>17148</v>
      </c>
      <c r="I166" s="103"/>
      <c r="J166" s="100"/>
      <c r="K166" s="106"/>
      <c r="L166" s="98">
        <f t="shared" si="50"/>
        <v>0</v>
      </c>
      <c r="M166" s="200"/>
      <c r="N166" s="99"/>
      <c r="O166" s="100"/>
      <c r="P166" s="100"/>
      <c r="Q166" s="100"/>
      <c r="R166" s="100"/>
      <c r="S166" s="100"/>
      <c r="T166" s="100"/>
      <c r="U166" s="100"/>
      <c r="V166" s="100"/>
      <c r="W166" s="94"/>
      <c r="X166" s="100"/>
      <c r="Y166" s="100"/>
      <c r="Z166" s="100"/>
      <c r="AA166" s="100"/>
      <c r="AB166" s="100"/>
      <c r="AC166" s="100"/>
      <c r="AD166" s="138"/>
      <c r="AE166" s="100"/>
      <c r="AF166" s="162"/>
      <c r="AG166" s="164"/>
      <c r="AH166" s="146"/>
      <c r="AI166" s="94">
        <f t="shared" si="51"/>
        <v>0</v>
      </c>
      <c r="AJ166" s="101">
        <v>43012</v>
      </c>
      <c r="AK166" s="100"/>
      <c r="AL166" s="100"/>
      <c r="AM166" s="100"/>
      <c r="AN166" s="100"/>
      <c r="AO166" s="100"/>
      <c r="AP166" s="100"/>
      <c r="AQ166" s="100"/>
      <c r="AR166" s="100"/>
      <c r="AS166" s="100"/>
    </row>
    <row r="167" spans="1:45" s="102" customFormat="1" ht="15.75" customHeight="1" x14ac:dyDescent="0.2">
      <c r="A167" s="92">
        <v>149</v>
      </c>
      <c r="B167" s="93" t="s">
        <v>224</v>
      </c>
      <c r="C167" s="93" t="s">
        <v>338</v>
      </c>
      <c r="D167" s="93" t="s">
        <v>747</v>
      </c>
      <c r="E167" s="93" t="s">
        <v>602</v>
      </c>
      <c r="F167" s="132" t="s">
        <v>1023</v>
      </c>
      <c r="G167" s="94">
        <f t="shared" si="49"/>
        <v>0</v>
      </c>
      <c r="H167" s="95">
        <f t="shared" si="38"/>
        <v>17149</v>
      </c>
      <c r="I167" s="103"/>
      <c r="J167" s="100"/>
      <c r="K167" s="106"/>
      <c r="L167" s="98">
        <f t="shared" si="50"/>
        <v>0</v>
      </c>
      <c r="M167" s="200"/>
      <c r="N167" s="99"/>
      <c r="O167" s="100"/>
      <c r="P167" s="100"/>
      <c r="Q167" s="100"/>
      <c r="R167" s="100"/>
      <c r="S167" s="100"/>
      <c r="T167" s="100"/>
      <c r="U167" s="100"/>
      <c r="V167" s="100"/>
      <c r="W167" s="94"/>
      <c r="X167" s="100"/>
      <c r="Y167" s="100"/>
      <c r="Z167" s="100"/>
      <c r="AA167" s="100"/>
      <c r="AB167" s="100"/>
      <c r="AC167" s="100"/>
      <c r="AD167" s="138"/>
      <c r="AE167" s="100"/>
      <c r="AF167" s="162"/>
      <c r="AG167" s="164"/>
      <c r="AH167" s="146"/>
      <c r="AI167" s="94">
        <f t="shared" si="51"/>
        <v>0</v>
      </c>
      <c r="AJ167" s="101">
        <v>43012</v>
      </c>
      <c r="AK167" s="100"/>
      <c r="AL167" s="100"/>
      <c r="AM167" s="100"/>
      <c r="AN167" s="100"/>
      <c r="AO167" s="100"/>
      <c r="AP167" s="100"/>
      <c r="AQ167" s="100"/>
      <c r="AR167" s="100"/>
      <c r="AS167" s="100"/>
    </row>
    <row r="168" spans="1:45" s="102" customFormat="1" ht="15.75" customHeight="1" x14ac:dyDescent="0.2">
      <c r="A168" s="92">
        <v>150</v>
      </c>
      <c r="B168" s="93" t="s">
        <v>225</v>
      </c>
      <c r="C168" s="93" t="s">
        <v>338</v>
      </c>
      <c r="D168" s="93" t="s">
        <v>747</v>
      </c>
      <c r="E168" s="93" t="s">
        <v>603</v>
      </c>
      <c r="F168" s="132" t="s">
        <v>1024</v>
      </c>
      <c r="G168" s="94">
        <f t="shared" si="49"/>
        <v>0</v>
      </c>
      <c r="H168" s="95">
        <f t="shared" si="38"/>
        <v>17150</v>
      </c>
      <c r="I168" s="103"/>
      <c r="J168" s="100"/>
      <c r="K168" s="106"/>
      <c r="L168" s="98">
        <f t="shared" si="50"/>
        <v>0</v>
      </c>
      <c r="M168" s="200"/>
      <c r="N168" s="99"/>
      <c r="O168" s="100"/>
      <c r="P168" s="100"/>
      <c r="Q168" s="100"/>
      <c r="R168" s="100"/>
      <c r="S168" s="100"/>
      <c r="T168" s="100"/>
      <c r="U168" s="100"/>
      <c r="V168" s="100"/>
      <c r="W168" s="94"/>
      <c r="X168" s="100"/>
      <c r="Y168" s="100"/>
      <c r="Z168" s="100"/>
      <c r="AA168" s="100"/>
      <c r="AB168" s="100"/>
      <c r="AC168" s="100"/>
      <c r="AD168" s="138"/>
      <c r="AE168" s="100"/>
      <c r="AF168" s="162"/>
      <c r="AG168" s="164"/>
      <c r="AH168" s="146"/>
      <c r="AI168" s="94">
        <f t="shared" si="51"/>
        <v>0</v>
      </c>
      <c r="AJ168" s="101">
        <v>43012</v>
      </c>
      <c r="AK168" s="100"/>
      <c r="AL168" s="100"/>
      <c r="AM168" s="100"/>
      <c r="AN168" s="100"/>
      <c r="AO168" s="100"/>
      <c r="AP168" s="100"/>
      <c r="AQ168" s="100"/>
      <c r="AR168" s="100"/>
      <c r="AS168" s="100"/>
    </row>
    <row r="169" spans="1:45" s="102" customFormat="1" ht="15.75" customHeight="1" x14ac:dyDescent="0.2">
      <c r="A169" s="92">
        <v>151</v>
      </c>
      <c r="B169" s="93" t="s">
        <v>226</v>
      </c>
      <c r="C169" s="93" t="s">
        <v>338</v>
      </c>
      <c r="D169" s="93" t="s">
        <v>747</v>
      </c>
      <c r="E169" s="93" t="s">
        <v>604</v>
      </c>
      <c r="F169" s="132" t="s">
        <v>1025</v>
      </c>
      <c r="G169" s="94">
        <f t="shared" si="49"/>
        <v>0</v>
      </c>
      <c r="H169" s="95">
        <f t="shared" si="38"/>
        <v>17151</v>
      </c>
      <c r="I169" s="103"/>
      <c r="J169" s="100"/>
      <c r="K169" s="106"/>
      <c r="L169" s="98">
        <f t="shared" si="50"/>
        <v>0</v>
      </c>
      <c r="M169" s="200"/>
      <c r="N169" s="99"/>
      <c r="O169" s="100"/>
      <c r="P169" s="100"/>
      <c r="Q169" s="100"/>
      <c r="R169" s="100"/>
      <c r="S169" s="100"/>
      <c r="T169" s="100"/>
      <c r="U169" s="100"/>
      <c r="V169" s="100"/>
      <c r="W169" s="94"/>
      <c r="X169" s="100"/>
      <c r="Y169" s="100"/>
      <c r="Z169" s="100"/>
      <c r="AA169" s="100"/>
      <c r="AB169" s="100"/>
      <c r="AC169" s="100"/>
      <c r="AD169" s="138"/>
      <c r="AE169" s="100"/>
      <c r="AF169" s="162"/>
      <c r="AG169" s="164"/>
      <c r="AH169" s="146"/>
      <c r="AI169" s="94">
        <f t="shared" si="51"/>
        <v>0</v>
      </c>
      <c r="AJ169" s="101">
        <v>43012</v>
      </c>
      <c r="AK169" s="100"/>
      <c r="AL169" s="100"/>
      <c r="AM169" s="100"/>
      <c r="AN169" s="100"/>
      <c r="AO169" s="100"/>
      <c r="AP169" s="100"/>
      <c r="AQ169" s="100"/>
      <c r="AR169" s="100"/>
      <c r="AS169" s="100"/>
    </row>
    <row r="170" spans="1:45" s="102" customFormat="1" ht="15.75" customHeight="1" x14ac:dyDescent="0.2">
      <c r="A170" s="92">
        <v>152</v>
      </c>
      <c r="B170" s="93" t="s">
        <v>227</v>
      </c>
      <c r="C170" s="93" t="s">
        <v>338</v>
      </c>
      <c r="D170" s="93" t="s">
        <v>747</v>
      </c>
      <c r="E170" s="93" t="s">
        <v>605</v>
      </c>
      <c r="F170" s="132" t="s">
        <v>1026</v>
      </c>
      <c r="G170" s="94">
        <f t="shared" si="49"/>
        <v>0</v>
      </c>
      <c r="H170" s="95">
        <f t="shared" si="38"/>
        <v>17152</v>
      </c>
      <c r="I170" s="103"/>
      <c r="J170" s="100"/>
      <c r="K170" s="106"/>
      <c r="L170" s="98">
        <f t="shared" si="50"/>
        <v>0</v>
      </c>
      <c r="M170" s="200"/>
      <c r="N170" s="99"/>
      <c r="O170" s="100"/>
      <c r="P170" s="100"/>
      <c r="Q170" s="100"/>
      <c r="R170" s="100"/>
      <c r="S170" s="100"/>
      <c r="T170" s="100"/>
      <c r="U170" s="100"/>
      <c r="V170" s="100"/>
      <c r="W170" s="94"/>
      <c r="X170" s="100"/>
      <c r="Y170" s="100"/>
      <c r="Z170" s="100"/>
      <c r="AA170" s="100"/>
      <c r="AB170" s="100"/>
      <c r="AC170" s="100"/>
      <c r="AD170" s="138"/>
      <c r="AE170" s="100"/>
      <c r="AF170" s="162"/>
      <c r="AG170" s="164"/>
      <c r="AH170" s="146"/>
      <c r="AI170" s="94">
        <f t="shared" si="51"/>
        <v>0</v>
      </c>
      <c r="AJ170" s="101">
        <v>43012</v>
      </c>
      <c r="AK170" s="100"/>
      <c r="AL170" s="100"/>
      <c r="AM170" s="100"/>
      <c r="AN170" s="100"/>
      <c r="AO170" s="100"/>
      <c r="AP170" s="100"/>
      <c r="AQ170" s="100"/>
      <c r="AR170" s="100"/>
      <c r="AS170" s="100"/>
    </row>
    <row r="171" spans="1:45" s="102" customFormat="1" ht="15.75" customHeight="1" x14ac:dyDescent="0.2">
      <c r="A171" s="92">
        <v>153</v>
      </c>
      <c r="B171" s="93" t="s">
        <v>228</v>
      </c>
      <c r="C171" s="93" t="s">
        <v>338</v>
      </c>
      <c r="D171" s="93" t="s">
        <v>747</v>
      </c>
      <c r="E171" s="93" t="s">
        <v>606</v>
      </c>
      <c r="F171" s="132" t="s">
        <v>1027</v>
      </c>
      <c r="G171" s="94">
        <f t="shared" si="49"/>
        <v>0</v>
      </c>
      <c r="H171" s="95">
        <f t="shared" si="38"/>
        <v>17153</v>
      </c>
      <c r="I171" s="103"/>
      <c r="J171" s="100"/>
      <c r="K171" s="106"/>
      <c r="L171" s="98">
        <f t="shared" si="50"/>
        <v>0</v>
      </c>
      <c r="M171" s="200"/>
      <c r="N171" s="99"/>
      <c r="O171" s="100"/>
      <c r="P171" s="100"/>
      <c r="Q171" s="100"/>
      <c r="R171" s="100"/>
      <c r="S171" s="100"/>
      <c r="T171" s="100"/>
      <c r="U171" s="100"/>
      <c r="V171" s="100"/>
      <c r="W171" s="94"/>
      <c r="X171" s="100"/>
      <c r="Y171" s="100"/>
      <c r="Z171" s="100"/>
      <c r="AA171" s="100"/>
      <c r="AB171" s="100"/>
      <c r="AC171" s="100"/>
      <c r="AD171" s="138"/>
      <c r="AE171" s="100"/>
      <c r="AF171" s="162"/>
      <c r="AG171" s="164"/>
      <c r="AH171" s="146"/>
      <c r="AI171" s="94">
        <f t="shared" si="51"/>
        <v>0</v>
      </c>
      <c r="AJ171" s="101">
        <v>43012</v>
      </c>
      <c r="AK171" s="100"/>
      <c r="AL171" s="100"/>
      <c r="AM171" s="100"/>
      <c r="AN171" s="100"/>
      <c r="AO171" s="100"/>
      <c r="AP171" s="100"/>
      <c r="AQ171" s="100"/>
      <c r="AR171" s="100"/>
      <c r="AS171" s="100"/>
    </row>
    <row r="172" spans="1:45" s="102" customFormat="1" ht="15.75" customHeight="1" x14ac:dyDescent="0.2">
      <c r="A172" s="92">
        <v>154</v>
      </c>
      <c r="B172" s="93" t="s">
        <v>229</v>
      </c>
      <c r="C172" s="93" t="s">
        <v>338</v>
      </c>
      <c r="D172" s="93" t="s">
        <v>747</v>
      </c>
      <c r="E172" s="93" t="s">
        <v>607</v>
      </c>
      <c r="F172" s="132" t="s">
        <v>1028</v>
      </c>
      <c r="G172" s="94">
        <f t="shared" si="49"/>
        <v>0</v>
      </c>
      <c r="H172" s="95">
        <f t="shared" si="38"/>
        <v>17154</v>
      </c>
      <c r="I172" s="103"/>
      <c r="J172" s="100"/>
      <c r="K172" s="106"/>
      <c r="L172" s="98">
        <f t="shared" si="50"/>
        <v>0</v>
      </c>
      <c r="M172" s="200"/>
      <c r="N172" s="99"/>
      <c r="O172" s="100"/>
      <c r="P172" s="100"/>
      <c r="Q172" s="100"/>
      <c r="R172" s="100"/>
      <c r="S172" s="100"/>
      <c r="T172" s="100"/>
      <c r="U172" s="100"/>
      <c r="V172" s="100"/>
      <c r="W172" s="94"/>
      <c r="X172" s="100"/>
      <c r="Y172" s="100"/>
      <c r="Z172" s="100"/>
      <c r="AA172" s="100"/>
      <c r="AB172" s="100"/>
      <c r="AC172" s="100"/>
      <c r="AD172" s="138"/>
      <c r="AE172" s="100"/>
      <c r="AF172" s="162"/>
      <c r="AG172" s="164"/>
      <c r="AH172" s="146"/>
      <c r="AI172" s="94">
        <f t="shared" si="51"/>
        <v>0</v>
      </c>
      <c r="AJ172" s="101">
        <v>43012</v>
      </c>
      <c r="AK172" s="100"/>
      <c r="AL172" s="100"/>
      <c r="AM172" s="100"/>
      <c r="AN172" s="100"/>
      <c r="AO172" s="100"/>
      <c r="AP172" s="100"/>
      <c r="AQ172" s="100"/>
      <c r="AR172" s="100"/>
      <c r="AS172" s="100"/>
    </row>
    <row r="173" spans="1:45" s="102" customFormat="1" ht="15.75" customHeight="1" x14ac:dyDescent="0.2">
      <c r="A173" s="92">
        <v>155</v>
      </c>
      <c r="B173" s="93" t="s">
        <v>230</v>
      </c>
      <c r="C173" s="93" t="s">
        <v>338</v>
      </c>
      <c r="D173" s="93" t="s">
        <v>747</v>
      </c>
      <c r="E173" s="93" t="s">
        <v>608</v>
      </c>
      <c r="F173" s="132" t="s">
        <v>1029</v>
      </c>
      <c r="G173" s="94">
        <f t="shared" si="49"/>
        <v>0</v>
      </c>
      <c r="H173" s="95">
        <f t="shared" si="38"/>
        <v>17155</v>
      </c>
      <c r="I173" s="103"/>
      <c r="J173" s="100"/>
      <c r="K173" s="106"/>
      <c r="L173" s="98">
        <f t="shared" si="50"/>
        <v>0</v>
      </c>
      <c r="M173" s="200"/>
      <c r="N173" s="99"/>
      <c r="O173" s="100"/>
      <c r="P173" s="100"/>
      <c r="Q173" s="100"/>
      <c r="R173" s="100"/>
      <c r="S173" s="100"/>
      <c r="T173" s="100"/>
      <c r="U173" s="100"/>
      <c r="V173" s="100"/>
      <c r="W173" s="94"/>
      <c r="X173" s="100"/>
      <c r="Y173" s="100"/>
      <c r="Z173" s="100"/>
      <c r="AA173" s="100"/>
      <c r="AB173" s="100"/>
      <c r="AC173" s="100"/>
      <c r="AD173" s="138"/>
      <c r="AE173" s="100"/>
      <c r="AF173" s="162"/>
      <c r="AG173" s="164"/>
      <c r="AH173" s="146"/>
      <c r="AI173" s="94">
        <f t="shared" si="51"/>
        <v>0</v>
      </c>
      <c r="AJ173" s="101">
        <v>43012</v>
      </c>
      <c r="AK173" s="100"/>
      <c r="AL173" s="100"/>
      <c r="AM173" s="100"/>
      <c r="AN173" s="100"/>
      <c r="AO173" s="100"/>
      <c r="AP173" s="100"/>
      <c r="AQ173" s="100"/>
      <c r="AR173" s="100"/>
      <c r="AS173" s="100"/>
    </row>
    <row r="174" spans="1:45" s="102" customFormat="1" ht="15.75" customHeight="1" x14ac:dyDescent="0.2">
      <c r="A174" s="92">
        <v>156</v>
      </c>
      <c r="B174" s="93" t="s">
        <v>231</v>
      </c>
      <c r="C174" s="93" t="s">
        <v>338</v>
      </c>
      <c r="D174" s="93" t="s">
        <v>747</v>
      </c>
      <c r="E174" s="93" t="s">
        <v>609</v>
      </c>
      <c r="F174" s="132" t="s">
        <v>1030</v>
      </c>
      <c r="G174" s="94">
        <f t="shared" si="49"/>
        <v>0</v>
      </c>
      <c r="H174" s="95">
        <f t="shared" si="38"/>
        <v>17156</v>
      </c>
      <c r="I174" s="103"/>
      <c r="J174" s="100"/>
      <c r="K174" s="106"/>
      <c r="L174" s="98">
        <f t="shared" si="50"/>
        <v>0</v>
      </c>
      <c r="M174" s="200"/>
      <c r="N174" s="99"/>
      <c r="O174" s="100"/>
      <c r="P174" s="100"/>
      <c r="Q174" s="100"/>
      <c r="R174" s="100"/>
      <c r="S174" s="100"/>
      <c r="T174" s="100"/>
      <c r="U174" s="100"/>
      <c r="V174" s="100"/>
      <c r="W174" s="94"/>
      <c r="X174" s="100"/>
      <c r="Y174" s="100"/>
      <c r="Z174" s="100"/>
      <c r="AA174" s="100"/>
      <c r="AB174" s="100"/>
      <c r="AC174" s="100"/>
      <c r="AD174" s="138"/>
      <c r="AE174" s="100"/>
      <c r="AF174" s="162"/>
      <c r="AG174" s="164"/>
      <c r="AH174" s="146"/>
      <c r="AI174" s="94">
        <f t="shared" si="51"/>
        <v>0</v>
      </c>
      <c r="AJ174" s="101">
        <v>43012</v>
      </c>
      <c r="AK174" s="100"/>
      <c r="AL174" s="100"/>
      <c r="AM174" s="100"/>
      <c r="AN174" s="100"/>
      <c r="AO174" s="100"/>
      <c r="AP174" s="100"/>
      <c r="AQ174" s="100"/>
      <c r="AR174" s="100"/>
      <c r="AS174" s="100"/>
    </row>
    <row r="175" spans="1:45" s="102" customFormat="1" ht="15.75" customHeight="1" x14ac:dyDescent="0.2">
      <c r="A175" s="92">
        <v>157</v>
      </c>
      <c r="B175" s="93" t="s">
        <v>232</v>
      </c>
      <c r="C175" s="93" t="s">
        <v>338</v>
      </c>
      <c r="D175" s="93" t="s">
        <v>747</v>
      </c>
      <c r="E175" s="93" t="s">
        <v>610</v>
      </c>
      <c r="F175" s="132" t="s">
        <v>1031</v>
      </c>
      <c r="G175" s="94">
        <f t="shared" si="49"/>
        <v>0</v>
      </c>
      <c r="H175" s="95">
        <f t="shared" si="38"/>
        <v>17157</v>
      </c>
      <c r="I175" s="103"/>
      <c r="J175" s="100"/>
      <c r="K175" s="106"/>
      <c r="L175" s="98">
        <f t="shared" si="50"/>
        <v>0</v>
      </c>
      <c r="M175" s="200"/>
      <c r="N175" s="99"/>
      <c r="O175" s="100"/>
      <c r="P175" s="100"/>
      <c r="Q175" s="100"/>
      <c r="R175" s="100"/>
      <c r="S175" s="100"/>
      <c r="T175" s="100"/>
      <c r="U175" s="100"/>
      <c r="V175" s="100"/>
      <c r="W175" s="94"/>
      <c r="X175" s="100"/>
      <c r="Y175" s="100"/>
      <c r="Z175" s="100"/>
      <c r="AA175" s="100"/>
      <c r="AB175" s="100"/>
      <c r="AC175" s="100"/>
      <c r="AD175" s="138"/>
      <c r="AE175" s="100"/>
      <c r="AF175" s="162"/>
      <c r="AG175" s="179"/>
      <c r="AH175" s="146"/>
      <c r="AI175" s="94">
        <f t="shared" si="51"/>
        <v>0</v>
      </c>
      <c r="AJ175" s="101">
        <v>43012</v>
      </c>
      <c r="AK175" s="100"/>
      <c r="AL175" s="100"/>
      <c r="AM175" s="100"/>
      <c r="AN175" s="100"/>
      <c r="AO175" s="100"/>
      <c r="AP175" s="100"/>
      <c r="AQ175" s="100"/>
      <c r="AR175" s="100"/>
      <c r="AS175" s="100"/>
    </row>
    <row r="176" spans="1:45" s="102" customFormat="1" ht="15.75" customHeight="1" x14ac:dyDescent="0.2">
      <c r="A176" s="92">
        <v>158</v>
      </c>
      <c r="B176" s="93" t="s">
        <v>233</v>
      </c>
      <c r="C176" s="93" t="s">
        <v>338</v>
      </c>
      <c r="D176" s="93" t="s">
        <v>747</v>
      </c>
      <c r="E176" s="93" t="s">
        <v>611</v>
      </c>
      <c r="F176" s="132" t="s">
        <v>1032</v>
      </c>
      <c r="G176" s="94">
        <f t="shared" si="49"/>
        <v>0</v>
      </c>
      <c r="H176" s="95">
        <f t="shared" si="38"/>
        <v>17158</v>
      </c>
      <c r="I176" s="103"/>
      <c r="J176" s="100"/>
      <c r="K176" s="106"/>
      <c r="L176" s="98">
        <f t="shared" si="50"/>
        <v>0</v>
      </c>
      <c r="M176" s="200"/>
      <c r="N176" s="99"/>
      <c r="O176" s="100"/>
      <c r="P176" s="100"/>
      <c r="Q176" s="100"/>
      <c r="R176" s="100"/>
      <c r="S176" s="100"/>
      <c r="T176" s="100"/>
      <c r="U176" s="100"/>
      <c r="V176" s="100"/>
      <c r="W176" s="94"/>
      <c r="X176" s="100"/>
      <c r="Y176" s="100"/>
      <c r="Z176" s="100"/>
      <c r="AA176" s="100"/>
      <c r="AB176" s="100"/>
      <c r="AC176" s="100"/>
      <c r="AD176" s="138"/>
      <c r="AE176" s="100"/>
      <c r="AF176" s="162"/>
      <c r="AG176" s="164"/>
      <c r="AH176" s="146"/>
      <c r="AI176" s="94">
        <f t="shared" si="51"/>
        <v>0</v>
      </c>
      <c r="AJ176" s="101">
        <v>43012</v>
      </c>
      <c r="AK176" s="100"/>
      <c r="AL176" s="100"/>
      <c r="AM176" s="100"/>
      <c r="AN176" s="100"/>
      <c r="AO176" s="100"/>
      <c r="AP176" s="100"/>
      <c r="AQ176" s="100"/>
      <c r="AR176" s="100"/>
      <c r="AS176" s="100"/>
    </row>
    <row r="177" spans="1:45" s="102" customFormat="1" ht="15.75" customHeight="1" x14ac:dyDescent="0.2">
      <c r="A177" s="92">
        <v>159</v>
      </c>
      <c r="B177" s="93" t="s">
        <v>234</v>
      </c>
      <c r="C177" s="93" t="s">
        <v>338</v>
      </c>
      <c r="D177" s="93" t="s">
        <v>747</v>
      </c>
      <c r="E177" s="93" t="s">
        <v>612</v>
      </c>
      <c r="F177" s="132" t="s">
        <v>1033</v>
      </c>
      <c r="G177" s="94">
        <f t="shared" si="49"/>
        <v>0</v>
      </c>
      <c r="H177" s="95">
        <f t="shared" si="38"/>
        <v>17159</v>
      </c>
      <c r="I177" s="103"/>
      <c r="J177" s="100"/>
      <c r="K177" s="106"/>
      <c r="L177" s="98">
        <f t="shared" si="50"/>
        <v>0</v>
      </c>
      <c r="M177" s="200"/>
      <c r="N177" s="99"/>
      <c r="O177" s="100"/>
      <c r="P177" s="100"/>
      <c r="Q177" s="100"/>
      <c r="R177" s="100"/>
      <c r="S177" s="100"/>
      <c r="T177" s="100"/>
      <c r="U177" s="100"/>
      <c r="V177" s="100"/>
      <c r="W177" s="94"/>
      <c r="X177" s="100"/>
      <c r="Y177" s="100"/>
      <c r="Z177" s="100"/>
      <c r="AA177" s="100"/>
      <c r="AB177" s="100"/>
      <c r="AC177" s="100"/>
      <c r="AD177" s="138"/>
      <c r="AE177" s="100"/>
      <c r="AF177" s="162"/>
      <c r="AG177" s="164"/>
      <c r="AH177" s="146"/>
      <c r="AI177" s="94">
        <f t="shared" si="51"/>
        <v>0</v>
      </c>
      <c r="AJ177" s="101">
        <v>43012</v>
      </c>
      <c r="AK177" s="100"/>
      <c r="AL177" s="100"/>
      <c r="AM177" s="100"/>
      <c r="AN177" s="100"/>
      <c r="AO177" s="100"/>
      <c r="AP177" s="100"/>
      <c r="AQ177" s="100"/>
      <c r="AR177" s="100"/>
      <c r="AS177" s="100"/>
    </row>
    <row r="178" spans="1:45" s="102" customFormat="1" ht="15.75" customHeight="1" x14ac:dyDescent="0.2">
      <c r="A178" s="92">
        <v>160</v>
      </c>
      <c r="B178" s="93" t="s">
        <v>235</v>
      </c>
      <c r="C178" s="93" t="s">
        <v>338</v>
      </c>
      <c r="D178" s="93" t="s">
        <v>747</v>
      </c>
      <c r="E178" s="93" t="s">
        <v>613</v>
      </c>
      <c r="F178" s="132" t="s">
        <v>1034</v>
      </c>
      <c r="G178" s="94">
        <f t="shared" si="49"/>
        <v>0</v>
      </c>
      <c r="H178" s="95">
        <f t="shared" si="38"/>
        <v>17160</v>
      </c>
      <c r="I178" s="103"/>
      <c r="J178" s="100"/>
      <c r="K178" s="106"/>
      <c r="L178" s="98">
        <f t="shared" si="50"/>
        <v>0</v>
      </c>
      <c r="M178" s="200"/>
      <c r="N178" s="99"/>
      <c r="O178" s="100"/>
      <c r="P178" s="100"/>
      <c r="Q178" s="100"/>
      <c r="R178" s="100"/>
      <c r="S178" s="100"/>
      <c r="T178" s="100"/>
      <c r="U178" s="100"/>
      <c r="V178" s="100"/>
      <c r="W178" s="94"/>
      <c r="X178" s="100"/>
      <c r="Y178" s="100"/>
      <c r="Z178" s="100"/>
      <c r="AA178" s="100"/>
      <c r="AB178" s="100"/>
      <c r="AC178" s="100"/>
      <c r="AD178" s="138"/>
      <c r="AE178" s="100"/>
      <c r="AF178" s="162"/>
      <c r="AG178" s="164"/>
      <c r="AH178" s="146"/>
      <c r="AI178" s="94">
        <f t="shared" si="51"/>
        <v>0</v>
      </c>
      <c r="AJ178" s="101">
        <v>43012</v>
      </c>
      <c r="AK178" s="100"/>
      <c r="AL178" s="100"/>
      <c r="AM178" s="100"/>
      <c r="AN178" s="100"/>
      <c r="AO178" s="100"/>
      <c r="AP178" s="100"/>
      <c r="AQ178" s="100"/>
      <c r="AR178" s="100"/>
      <c r="AS178" s="100"/>
    </row>
    <row r="179" spans="1:45" s="102" customFormat="1" ht="15.75" customHeight="1" x14ac:dyDescent="0.2">
      <c r="A179" s="92">
        <v>161</v>
      </c>
      <c r="B179" s="93" t="s">
        <v>236</v>
      </c>
      <c r="C179" s="93" t="s">
        <v>338</v>
      </c>
      <c r="D179" s="93" t="s">
        <v>747</v>
      </c>
      <c r="E179" s="93" t="s">
        <v>614</v>
      </c>
      <c r="F179" s="132" t="s">
        <v>1035</v>
      </c>
      <c r="G179" s="94">
        <f t="shared" si="49"/>
        <v>0</v>
      </c>
      <c r="H179" s="95">
        <f t="shared" si="38"/>
        <v>17161</v>
      </c>
      <c r="I179" s="103"/>
      <c r="J179" s="100"/>
      <c r="K179" s="106"/>
      <c r="L179" s="98">
        <f t="shared" si="50"/>
        <v>0</v>
      </c>
      <c r="M179" s="200"/>
      <c r="N179" s="99"/>
      <c r="O179" s="100"/>
      <c r="P179" s="100"/>
      <c r="Q179" s="100"/>
      <c r="R179" s="100"/>
      <c r="S179" s="100"/>
      <c r="T179" s="100"/>
      <c r="U179" s="100"/>
      <c r="V179" s="100"/>
      <c r="W179" s="94"/>
      <c r="X179" s="100"/>
      <c r="Y179" s="100"/>
      <c r="Z179" s="100"/>
      <c r="AA179" s="100"/>
      <c r="AB179" s="100"/>
      <c r="AC179" s="100"/>
      <c r="AD179" s="138"/>
      <c r="AE179" s="100"/>
      <c r="AF179" s="162"/>
      <c r="AG179" s="164"/>
      <c r="AH179" s="146"/>
      <c r="AI179" s="94">
        <f t="shared" si="51"/>
        <v>0</v>
      </c>
      <c r="AJ179" s="101">
        <v>43012</v>
      </c>
      <c r="AK179" s="100"/>
      <c r="AL179" s="100"/>
      <c r="AM179" s="100"/>
      <c r="AN179" s="100"/>
      <c r="AO179" s="100"/>
      <c r="AP179" s="100"/>
      <c r="AQ179" s="100"/>
      <c r="AR179" s="100"/>
      <c r="AS179" s="100"/>
    </row>
    <row r="180" spans="1:45" s="102" customFormat="1" ht="15.75" customHeight="1" x14ac:dyDescent="0.2">
      <c r="A180" s="92">
        <v>162</v>
      </c>
      <c r="B180" s="93" t="s">
        <v>237</v>
      </c>
      <c r="C180" s="93" t="s">
        <v>338</v>
      </c>
      <c r="D180" s="93" t="s">
        <v>747</v>
      </c>
      <c r="E180" s="93" t="s">
        <v>615</v>
      </c>
      <c r="F180" s="132" t="s">
        <v>1036</v>
      </c>
      <c r="G180" s="94">
        <f t="shared" si="49"/>
        <v>0</v>
      </c>
      <c r="H180" s="95">
        <f t="shared" si="38"/>
        <v>17162</v>
      </c>
      <c r="I180" s="103"/>
      <c r="J180" s="100"/>
      <c r="K180" s="106"/>
      <c r="L180" s="98">
        <f t="shared" si="50"/>
        <v>0</v>
      </c>
      <c r="M180" s="200"/>
      <c r="N180" s="99"/>
      <c r="O180" s="100"/>
      <c r="P180" s="100"/>
      <c r="Q180" s="100"/>
      <c r="R180" s="100"/>
      <c r="S180" s="100"/>
      <c r="T180" s="100"/>
      <c r="U180" s="100"/>
      <c r="V180" s="100"/>
      <c r="W180" s="94"/>
      <c r="X180" s="100"/>
      <c r="Y180" s="100"/>
      <c r="Z180" s="100"/>
      <c r="AA180" s="100"/>
      <c r="AB180" s="100"/>
      <c r="AC180" s="100"/>
      <c r="AD180" s="138"/>
      <c r="AE180" s="100"/>
      <c r="AF180" s="162"/>
      <c r="AG180" s="164"/>
      <c r="AH180" s="146"/>
      <c r="AI180" s="94">
        <f t="shared" si="51"/>
        <v>0</v>
      </c>
      <c r="AJ180" s="101">
        <v>43012</v>
      </c>
      <c r="AK180" s="100"/>
      <c r="AL180" s="100"/>
      <c r="AM180" s="100"/>
      <c r="AN180" s="100"/>
      <c r="AO180" s="100"/>
      <c r="AP180" s="100"/>
      <c r="AQ180" s="100"/>
      <c r="AR180" s="100"/>
      <c r="AS180" s="100"/>
    </row>
    <row r="181" spans="1:45" s="102" customFormat="1" ht="15.75" customHeight="1" x14ac:dyDescent="0.2">
      <c r="A181" s="92">
        <v>163</v>
      </c>
      <c r="B181" s="93" t="s">
        <v>238</v>
      </c>
      <c r="C181" s="93" t="s">
        <v>382</v>
      </c>
      <c r="D181" s="93" t="s">
        <v>755</v>
      </c>
      <c r="E181" s="93" t="s">
        <v>616</v>
      </c>
      <c r="F181" s="132" t="s">
        <v>1037</v>
      </c>
      <c r="G181" s="94">
        <f t="shared" si="49"/>
        <v>0</v>
      </c>
      <c r="H181" s="95">
        <f t="shared" si="38"/>
        <v>17163</v>
      </c>
      <c r="I181" s="103"/>
      <c r="J181" s="100"/>
      <c r="K181" s="106"/>
      <c r="L181" s="98">
        <f t="shared" si="50"/>
        <v>0</v>
      </c>
      <c r="M181" s="200"/>
      <c r="N181" s="99"/>
      <c r="O181" s="100"/>
      <c r="P181" s="100"/>
      <c r="Q181" s="100"/>
      <c r="R181" s="100"/>
      <c r="S181" s="100"/>
      <c r="T181" s="100"/>
      <c r="U181" s="100"/>
      <c r="V181" s="100"/>
      <c r="W181" s="94"/>
      <c r="X181" s="100"/>
      <c r="Y181" s="100"/>
      <c r="Z181" s="100"/>
      <c r="AA181" s="100"/>
      <c r="AB181" s="100"/>
      <c r="AC181" s="100"/>
      <c r="AD181" s="138"/>
      <c r="AE181" s="100"/>
      <c r="AF181" s="162"/>
      <c r="AG181" s="179"/>
      <c r="AH181" s="146"/>
      <c r="AI181" s="94">
        <f t="shared" si="51"/>
        <v>0</v>
      </c>
      <c r="AJ181" s="101">
        <v>43012</v>
      </c>
      <c r="AK181" s="100"/>
      <c r="AL181" s="100"/>
      <c r="AM181" s="100"/>
      <c r="AN181" s="100"/>
      <c r="AO181" s="100"/>
      <c r="AP181" s="100"/>
      <c r="AQ181" s="100"/>
      <c r="AR181" s="100"/>
      <c r="AS181" s="100"/>
    </row>
    <row r="182" spans="1:45" s="102" customFormat="1" ht="15.75" customHeight="1" x14ac:dyDescent="0.2">
      <c r="A182" s="92">
        <v>164</v>
      </c>
      <c r="B182" s="93" t="s">
        <v>239</v>
      </c>
      <c r="C182" s="93" t="s">
        <v>393</v>
      </c>
      <c r="D182" s="93" t="s">
        <v>827</v>
      </c>
      <c r="E182" s="93" t="s">
        <v>617</v>
      </c>
      <c r="F182" s="132" t="s">
        <v>1038</v>
      </c>
      <c r="G182" s="94">
        <f t="shared" si="49"/>
        <v>0</v>
      </c>
      <c r="H182" s="95">
        <f t="shared" si="38"/>
        <v>17164</v>
      </c>
      <c r="I182" s="103"/>
      <c r="J182" s="100"/>
      <c r="K182" s="106"/>
      <c r="L182" s="98">
        <f t="shared" si="50"/>
        <v>0</v>
      </c>
      <c r="M182" s="200"/>
      <c r="N182" s="99"/>
      <c r="O182" s="100"/>
      <c r="P182" s="100"/>
      <c r="Q182" s="100"/>
      <c r="R182" s="100"/>
      <c r="S182" s="100"/>
      <c r="T182" s="100"/>
      <c r="U182" s="100"/>
      <c r="V182" s="100"/>
      <c r="W182" s="94"/>
      <c r="X182" s="100"/>
      <c r="Y182" s="100"/>
      <c r="Z182" s="100"/>
      <c r="AA182" s="100"/>
      <c r="AB182" s="100"/>
      <c r="AC182" s="100"/>
      <c r="AD182" s="138"/>
      <c r="AE182" s="100"/>
      <c r="AF182" s="162"/>
      <c r="AG182" s="164"/>
      <c r="AH182" s="146"/>
      <c r="AI182" s="94">
        <f t="shared" si="51"/>
        <v>0</v>
      </c>
      <c r="AJ182" s="101">
        <v>43012</v>
      </c>
      <c r="AK182" s="100"/>
      <c r="AL182" s="100"/>
      <c r="AM182" s="100"/>
      <c r="AN182" s="100"/>
      <c r="AO182" s="100"/>
      <c r="AP182" s="100"/>
      <c r="AQ182" s="100"/>
      <c r="AR182" s="100"/>
      <c r="AS182" s="100"/>
    </row>
    <row r="183" spans="1:45" s="102" customFormat="1" ht="15.75" customHeight="1" x14ac:dyDescent="0.2">
      <c r="A183" s="92">
        <v>165</v>
      </c>
      <c r="B183" s="93" t="s">
        <v>240</v>
      </c>
      <c r="C183" s="93" t="s">
        <v>394</v>
      </c>
      <c r="D183" s="93" t="s">
        <v>816</v>
      </c>
      <c r="E183" s="93" t="s">
        <v>618</v>
      </c>
      <c r="F183" s="132" t="s">
        <v>1039</v>
      </c>
      <c r="G183" s="94">
        <f t="shared" si="49"/>
        <v>0</v>
      </c>
      <c r="H183" s="95">
        <f t="shared" si="38"/>
        <v>17165</v>
      </c>
      <c r="I183" s="103"/>
      <c r="J183" s="100"/>
      <c r="K183" s="106"/>
      <c r="L183" s="98">
        <f t="shared" si="50"/>
        <v>0</v>
      </c>
      <c r="M183" s="200"/>
      <c r="N183" s="99"/>
      <c r="O183" s="100"/>
      <c r="P183" s="100"/>
      <c r="Q183" s="100"/>
      <c r="R183" s="100"/>
      <c r="S183" s="100"/>
      <c r="T183" s="100"/>
      <c r="U183" s="100"/>
      <c r="V183" s="100"/>
      <c r="W183" s="94"/>
      <c r="X183" s="100"/>
      <c r="Y183" s="100"/>
      <c r="Z183" s="100"/>
      <c r="AA183" s="100"/>
      <c r="AB183" s="100"/>
      <c r="AC183" s="100"/>
      <c r="AD183" s="138"/>
      <c r="AE183" s="100"/>
      <c r="AF183" s="162"/>
      <c r="AG183" s="163"/>
      <c r="AH183" s="146"/>
      <c r="AI183" s="94">
        <f t="shared" si="51"/>
        <v>0</v>
      </c>
      <c r="AJ183" s="101">
        <v>43012</v>
      </c>
      <c r="AK183" s="100"/>
      <c r="AL183" s="100"/>
      <c r="AM183" s="100"/>
      <c r="AN183" s="100"/>
      <c r="AO183" s="100"/>
      <c r="AP183" s="100"/>
      <c r="AQ183" s="100"/>
      <c r="AR183" s="100"/>
      <c r="AS183" s="100"/>
    </row>
    <row r="184" spans="1:45" s="50" customFormat="1" ht="15.75" customHeight="1" x14ac:dyDescent="0.2">
      <c r="A184" s="59">
        <v>166</v>
      </c>
      <c r="B184" s="87" t="s">
        <v>241</v>
      </c>
      <c r="C184" s="87" t="s">
        <v>395</v>
      </c>
      <c r="D184" s="87" t="s">
        <v>828</v>
      </c>
      <c r="E184" s="87" t="s">
        <v>619</v>
      </c>
      <c r="F184" s="133" t="s">
        <v>1040</v>
      </c>
      <c r="G184" s="15">
        <f t="shared" si="49"/>
        <v>7488.6799999999994</v>
      </c>
      <c r="H184" s="66">
        <f t="shared" si="38"/>
        <v>17166</v>
      </c>
      <c r="I184" s="187" t="s">
        <v>1129</v>
      </c>
      <c r="J184" s="187" t="s">
        <v>1127</v>
      </c>
      <c r="K184" s="193" t="s">
        <v>1163</v>
      </c>
      <c r="L184" s="71">
        <f t="shared" si="50"/>
        <v>60511.32</v>
      </c>
      <c r="M184" s="202">
        <v>68000</v>
      </c>
      <c r="N184" s="47"/>
      <c r="O184" s="46"/>
      <c r="P184" s="46"/>
      <c r="Q184" s="46"/>
      <c r="R184" s="46"/>
      <c r="S184" s="46"/>
      <c r="T184" s="46"/>
      <c r="U184" s="46"/>
      <c r="V184" s="46"/>
      <c r="W184" s="48"/>
      <c r="X184" s="46"/>
      <c r="Y184" s="46"/>
      <c r="Z184" s="46"/>
      <c r="AA184" s="46"/>
      <c r="AB184" s="46"/>
      <c r="AC184" s="46"/>
      <c r="AD184" s="139"/>
      <c r="AE184" s="46"/>
      <c r="AF184" s="157">
        <v>5688.48</v>
      </c>
      <c r="AG184" s="149">
        <v>1625.2</v>
      </c>
      <c r="AH184" s="147">
        <v>175</v>
      </c>
      <c r="AI184" s="74">
        <f t="shared" si="51"/>
        <v>7488.6799999999994</v>
      </c>
      <c r="AJ184" s="8">
        <v>43012</v>
      </c>
      <c r="AK184" s="46"/>
      <c r="AL184" s="46"/>
      <c r="AM184" s="46"/>
      <c r="AN184" s="46"/>
      <c r="AO184" s="46"/>
      <c r="AP184" s="46"/>
      <c r="AQ184" s="46"/>
      <c r="AR184" s="46"/>
      <c r="AS184" s="46"/>
    </row>
    <row r="185" spans="1:45" s="102" customFormat="1" ht="15.75" customHeight="1" x14ac:dyDescent="0.2">
      <c r="A185" s="92">
        <v>167</v>
      </c>
      <c r="B185" s="93" t="s">
        <v>242</v>
      </c>
      <c r="C185" s="93" t="s">
        <v>375</v>
      </c>
      <c r="D185" s="93" t="s">
        <v>747</v>
      </c>
      <c r="E185" s="93" t="s">
        <v>620</v>
      </c>
      <c r="F185" s="132" t="s">
        <v>988</v>
      </c>
      <c r="G185" s="94">
        <f t="shared" si="49"/>
        <v>0</v>
      </c>
      <c r="H185" s="95">
        <f t="shared" si="38"/>
        <v>17167</v>
      </c>
      <c r="I185" s="103"/>
      <c r="J185" s="100"/>
      <c r="K185" s="106"/>
      <c r="L185" s="98">
        <f t="shared" si="50"/>
        <v>0</v>
      </c>
      <c r="M185" s="200"/>
      <c r="N185" s="99"/>
      <c r="O185" s="100"/>
      <c r="P185" s="100"/>
      <c r="Q185" s="100"/>
      <c r="R185" s="100"/>
      <c r="S185" s="100"/>
      <c r="T185" s="100"/>
      <c r="U185" s="100"/>
      <c r="V185" s="100"/>
      <c r="W185" s="94"/>
      <c r="X185" s="100"/>
      <c r="Y185" s="100"/>
      <c r="Z185" s="100"/>
      <c r="AA185" s="100"/>
      <c r="AB185" s="100"/>
      <c r="AC185" s="100"/>
      <c r="AD185" s="138"/>
      <c r="AE185" s="100"/>
      <c r="AF185" s="180"/>
      <c r="AG185" s="183"/>
      <c r="AH185" s="146"/>
      <c r="AI185" s="94">
        <f t="shared" si="51"/>
        <v>0</v>
      </c>
      <c r="AJ185" s="101">
        <v>43012</v>
      </c>
      <c r="AK185" s="100"/>
      <c r="AL185" s="100"/>
      <c r="AM185" s="100"/>
      <c r="AN185" s="100"/>
      <c r="AO185" s="100"/>
      <c r="AP185" s="100"/>
      <c r="AQ185" s="100"/>
      <c r="AR185" s="100"/>
      <c r="AS185" s="100"/>
    </row>
    <row r="186" spans="1:45" s="102" customFormat="1" ht="15.75" customHeight="1" x14ac:dyDescent="0.2">
      <c r="A186" s="92">
        <v>168</v>
      </c>
      <c r="B186" s="93" t="s">
        <v>243</v>
      </c>
      <c r="C186" s="93" t="s">
        <v>394</v>
      </c>
      <c r="D186" s="93" t="s">
        <v>829</v>
      </c>
      <c r="E186" s="93" t="s">
        <v>621</v>
      </c>
      <c r="F186" s="132" t="s">
        <v>1041</v>
      </c>
      <c r="G186" s="94">
        <f t="shared" si="49"/>
        <v>0</v>
      </c>
      <c r="H186" s="95">
        <f t="shared" si="38"/>
        <v>17168</v>
      </c>
      <c r="I186" s="103"/>
      <c r="J186" s="100"/>
      <c r="K186" s="106"/>
      <c r="L186" s="98">
        <f t="shared" si="50"/>
        <v>0</v>
      </c>
      <c r="M186" s="200"/>
      <c r="N186" s="99"/>
      <c r="O186" s="100"/>
      <c r="P186" s="100"/>
      <c r="Q186" s="100"/>
      <c r="R186" s="100"/>
      <c r="S186" s="100"/>
      <c r="T186" s="100"/>
      <c r="U186" s="100"/>
      <c r="V186" s="100"/>
      <c r="W186" s="94"/>
      <c r="X186" s="100"/>
      <c r="Y186" s="100"/>
      <c r="Z186" s="100"/>
      <c r="AA186" s="100"/>
      <c r="AB186" s="100"/>
      <c r="AC186" s="100"/>
      <c r="AD186" s="138"/>
      <c r="AE186" s="100"/>
      <c r="AF186" s="162"/>
      <c r="AG186" s="163"/>
      <c r="AH186" s="146"/>
      <c r="AI186" s="94">
        <f t="shared" si="51"/>
        <v>0</v>
      </c>
      <c r="AJ186" s="101">
        <v>43012</v>
      </c>
      <c r="AK186" s="100"/>
      <c r="AL186" s="100"/>
      <c r="AM186" s="100"/>
      <c r="AN186" s="100"/>
      <c r="AO186" s="100"/>
      <c r="AP186" s="100"/>
      <c r="AQ186" s="100"/>
      <c r="AR186" s="100"/>
      <c r="AS186" s="100"/>
    </row>
    <row r="187" spans="1:45" s="102" customFormat="1" ht="15.75" customHeight="1" x14ac:dyDescent="0.2">
      <c r="A187" s="92">
        <v>169</v>
      </c>
      <c r="B187" s="93" t="s">
        <v>244</v>
      </c>
      <c r="C187" s="93" t="s">
        <v>394</v>
      </c>
      <c r="D187" s="93" t="s">
        <v>830</v>
      </c>
      <c r="E187" s="93" t="s">
        <v>622</v>
      </c>
      <c r="F187" s="132" t="s">
        <v>1042</v>
      </c>
      <c r="G187" s="94">
        <f t="shared" ref="G187:G203" si="52">AI187</f>
        <v>0</v>
      </c>
      <c r="H187" s="95">
        <f t="shared" si="38"/>
        <v>17169</v>
      </c>
      <c r="I187" s="103"/>
      <c r="J187" s="100"/>
      <c r="K187" s="106"/>
      <c r="L187" s="98">
        <f t="shared" ref="L187:L203" si="53">M187-G187</f>
        <v>0</v>
      </c>
      <c r="M187" s="200"/>
      <c r="N187" s="99"/>
      <c r="O187" s="100"/>
      <c r="P187" s="100"/>
      <c r="Q187" s="100"/>
      <c r="R187" s="100"/>
      <c r="S187" s="100"/>
      <c r="T187" s="100"/>
      <c r="U187" s="100"/>
      <c r="V187" s="100"/>
      <c r="W187" s="94"/>
      <c r="X187" s="100"/>
      <c r="Y187" s="100"/>
      <c r="Z187" s="100"/>
      <c r="AA187" s="100"/>
      <c r="AB187" s="100"/>
      <c r="AC187" s="100"/>
      <c r="AD187" s="138"/>
      <c r="AE187" s="100"/>
      <c r="AF187" s="162"/>
      <c r="AG187" s="163"/>
      <c r="AH187" s="146"/>
      <c r="AI187" s="94">
        <f t="shared" ref="AI187" si="54">AF187+AG187+AH187</f>
        <v>0</v>
      </c>
      <c r="AJ187" s="101">
        <v>43012</v>
      </c>
      <c r="AK187" s="100"/>
      <c r="AL187" s="100"/>
      <c r="AM187" s="100"/>
      <c r="AN187" s="100"/>
      <c r="AO187" s="100"/>
      <c r="AP187" s="100"/>
      <c r="AQ187" s="100"/>
      <c r="AR187" s="100"/>
      <c r="AS187" s="100"/>
    </row>
    <row r="188" spans="1:45" s="102" customFormat="1" ht="15.75" customHeight="1" x14ac:dyDescent="0.2">
      <c r="A188" s="92">
        <v>170</v>
      </c>
      <c r="B188" s="93" t="s">
        <v>245</v>
      </c>
      <c r="C188" s="93" t="s">
        <v>396</v>
      </c>
      <c r="D188" s="93" t="s">
        <v>831</v>
      </c>
      <c r="E188" s="93" t="s">
        <v>623</v>
      </c>
      <c r="F188" s="132" t="s">
        <v>1043</v>
      </c>
      <c r="G188" s="94">
        <f t="shared" si="52"/>
        <v>0</v>
      </c>
      <c r="H188" s="95">
        <f t="shared" si="38"/>
        <v>17170</v>
      </c>
      <c r="I188" s="103"/>
      <c r="J188" s="100"/>
      <c r="K188" s="106"/>
      <c r="L188" s="98">
        <f t="shared" si="53"/>
        <v>0</v>
      </c>
      <c r="M188" s="200"/>
      <c r="N188" s="99"/>
      <c r="O188" s="100"/>
      <c r="P188" s="100"/>
      <c r="Q188" s="100"/>
      <c r="R188" s="100"/>
      <c r="S188" s="100"/>
      <c r="T188" s="100"/>
      <c r="U188" s="100"/>
      <c r="V188" s="100"/>
      <c r="W188" s="94"/>
      <c r="X188" s="100"/>
      <c r="Y188" s="100"/>
      <c r="Z188" s="100"/>
      <c r="AA188" s="100"/>
      <c r="AB188" s="100"/>
      <c r="AC188" s="100"/>
      <c r="AD188" s="138"/>
      <c r="AE188" s="100"/>
      <c r="AF188" s="162"/>
      <c r="AG188" s="179"/>
      <c r="AH188" s="146"/>
      <c r="AI188" s="94">
        <f t="shared" ref="AI188:AI202" si="55">AF188+AG188+AH188</f>
        <v>0</v>
      </c>
      <c r="AJ188" s="101">
        <v>43012</v>
      </c>
      <c r="AK188" s="100"/>
      <c r="AL188" s="100"/>
      <c r="AM188" s="100"/>
      <c r="AN188" s="100"/>
      <c r="AO188" s="100"/>
      <c r="AP188" s="100"/>
      <c r="AQ188" s="100"/>
      <c r="AR188" s="100"/>
      <c r="AS188" s="100"/>
    </row>
    <row r="189" spans="1:45" s="102" customFormat="1" ht="15.75" customHeight="1" x14ac:dyDescent="0.2">
      <c r="A189" s="92">
        <v>171</v>
      </c>
      <c r="B189" s="93" t="s">
        <v>246</v>
      </c>
      <c r="C189" s="93" t="s">
        <v>386</v>
      </c>
      <c r="D189" s="93" t="s">
        <v>758</v>
      </c>
      <c r="E189" s="93" t="s">
        <v>624</v>
      </c>
      <c r="F189" s="132" t="s">
        <v>1044</v>
      </c>
      <c r="G189" s="94">
        <f t="shared" si="52"/>
        <v>0</v>
      </c>
      <c r="H189" s="95">
        <f t="shared" si="38"/>
        <v>17171</v>
      </c>
      <c r="I189" s="103"/>
      <c r="J189" s="100"/>
      <c r="K189" s="106"/>
      <c r="L189" s="98">
        <f t="shared" si="53"/>
        <v>0</v>
      </c>
      <c r="M189" s="200"/>
      <c r="N189" s="99"/>
      <c r="O189" s="100"/>
      <c r="P189" s="100"/>
      <c r="Q189" s="100"/>
      <c r="R189" s="100"/>
      <c r="S189" s="100"/>
      <c r="T189" s="100"/>
      <c r="U189" s="100"/>
      <c r="V189" s="100"/>
      <c r="W189" s="94"/>
      <c r="X189" s="100"/>
      <c r="Y189" s="100"/>
      <c r="Z189" s="100"/>
      <c r="AA189" s="100"/>
      <c r="AB189" s="100"/>
      <c r="AC189" s="100"/>
      <c r="AD189" s="138"/>
      <c r="AE189" s="100"/>
      <c r="AF189" s="162"/>
      <c r="AG189" s="179"/>
      <c r="AH189" s="146"/>
      <c r="AI189" s="94">
        <f t="shared" si="55"/>
        <v>0</v>
      </c>
      <c r="AJ189" s="101">
        <v>43012</v>
      </c>
      <c r="AK189" s="100"/>
      <c r="AL189" s="100"/>
      <c r="AM189" s="100"/>
      <c r="AN189" s="100"/>
      <c r="AO189" s="100"/>
      <c r="AP189" s="100"/>
      <c r="AQ189" s="100"/>
      <c r="AR189" s="100"/>
      <c r="AS189" s="100"/>
    </row>
    <row r="190" spans="1:45" s="102" customFormat="1" ht="15.75" customHeight="1" x14ac:dyDescent="0.2">
      <c r="A190" s="92">
        <v>172</v>
      </c>
      <c r="B190" s="93" t="s">
        <v>247</v>
      </c>
      <c r="C190" s="93" t="s">
        <v>397</v>
      </c>
      <c r="D190" s="93" t="s">
        <v>832</v>
      </c>
      <c r="E190" s="93" t="s">
        <v>625</v>
      </c>
      <c r="F190" s="132" t="s">
        <v>1045</v>
      </c>
      <c r="G190" s="94">
        <f t="shared" si="52"/>
        <v>0</v>
      </c>
      <c r="H190" s="95">
        <f t="shared" si="38"/>
        <v>17172</v>
      </c>
      <c r="I190" s="103"/>
      <c r="J190" s="100"/>
      <c r="K190" s="106"/>
      <c r="L190" s="98">
        <f t="shared" si="53"/>
        <v>0</v>
      </c>
      <c r="M190" s="200"/>
      <c r="N190" s="99"/>
      <c r="O190" s="100"/>
      <c r="P190" s="100"/>
      <c r="Q190" s="100"/>
      <c r="R190" s="100"/>
      <c r="S190" s="100"/>
      <c r="T190" s="100"/>
      <c r="U190" s="100"/>
      <c r="V190" s="100"/>
      <c r="W190" s="94"/>
      <c r="X190" s="100"/>
      <c r="Y190" s="100"/>
      <c r="Z190" s="100"/>
      <c r="AA190" s="100"/>
      <c r="AB190" s="100"/>
      <c r="AC190" s="100"/>
      <c r="AD190" s="138"/>
      <c r="AE190" s="100"/>
      <c r="AF190" s="162"/>
      <c r="AG190" s="164"/>
      <c r="AH190" s="146"/>
      <c r="AI190" s="94">
        <f t="shared" si="55"/>
        <v>0</v>
      </c>
      <c r="AJ190" s="101">
        <v>43012</v>
      </c>
      <c r="AK190" s="100"/>
      <c r="AL190" s="100"/>
      <c r="AM190" s="100"/>
      <c r="AN190" s="100"/>
      <c r="AO190" s="100"/>
      <c r="AP190" s="100"/>
      <c r="AQ190" s="100"/>
      <c r="AR190" s="100"/>
      <c r="AS190" s="100"/>
    </row>
    <row r="191" spans="1:45" s="50" customFormat="1" ht="15.75" customHeight="1" x14ac:dyDescent="0.2">
      <c r="A191" s="59">
        <v>173</v>
      </c>
      <c r="B191" s="87" t="s">
        <v>248</v>
      </c>
      <c r="C191" s="87" t="s">
        <v>398</v>
      </c>
      <c r="D191" s="87" t="s">
        <v>833</v>
      </c>
      <c r="E191" s="87" t="s">
        <v>626</v>
      </c>
      <c r="F191" s="133" t="s">
        <v>1046</v>
      </c>
      <c r="G191" s="15">
        <f t="shared" si="52"/>
        <v>4571.6099999999997</v>
      </c>
      <c r="H191" s="66">
        <f t="shared" si="38"/>
        <v>17173</v>
      </c>
      <c r="I191" s="187" t="s">
        <v>1129</v>
      </c>
      <c r="J191" s="187" t="s">
        <v>1127</v>
      </c>
      <c r="K191" s="193" t="s">
        <v>1163</v>
      </c>
      <c r="L191" s="71">
        <f t="shared" si="53"/>
        <v>116428.39</v>
      </c>
      <c r="M191" s="202">
        <v>121000</v>
      </c>
      <c r="N191" s="47"/>
      <c r="O191" s="46"/>
      <c r="P191" s="46"/>
      <c r="Q191" s="46"/>
      <c r="R191" s="46"/>
      <c r="S191" s="46"/>
      <c r="T191" s="46"/>
      <c r="U191" s="46"/>
      <c r="V191" s="46"/>
      <c r="W191" s="48"/>
      <c r="X191" s="46"/>
      <c r="Y191" s="46"/>
      <c r="Z191" s="46"/>
      <c r="AA191" s="46"/>
      <c r="AB191" s="46"/>
      <c r="AC191" s="46"/>
      <c r="AD191" s="139"/>
      <c r="AE191" s="46"/>
      <c r="AF191" s="157">
        <v>3409.1399999999994</v>
      </c>
      <c r="AG191" s="149">
        <v>987.47</v>
      </c>
      <c r="AH191" s="147">
        <v>175</v>
      </c>
      <c r="AI191" s="74">
        <f t="shared" si="55"/>
        <v>4571.6099999999997</v>
      </c>
      <c r="AJ191" s="8">
        <v>43012</v>
      </c>
      <c r="AK191" s="46"/>
      <c r="AL191" s="46"/>
      <c r="AM191" s="46"/>
      <c r="AN191" s="46"/>
      <c r="AO191" s="46"/>
      <c r="AP191" s="46"/>
      <c r="AQ191" s="46"/>
      <c r="AR191" s="46"/>
      <c r="AS191" s="46"/>
    </row>
    <row r="192" spans="1:45" s="102" customFormat="1" ht="15.75" customHeight="1" x14ac:dyDescent="0.2">
      <c r="A192" s="92">
        <v>174</v>
      </c>
      <c r="B192" s="93" t="s">
        <v>249</v>
      </c>
      <c r="C192" s="93" t="s">
        <v>338</v>
      </c>
      <c r="D192" s="93" t="s">
        <v>764</v>
      </c>
      <c r="E192" s="93" t="s">
        <v>627</v>
      </c>
      <c r="F192" s="132" t="s">
        <v>1047</v>
      </c>
      <c r="G192" s="94">
        <f t="shared" si="52"/>
        <v>0</v>
      </c>
      <c r="H192" s="95">
        <f t="shared" si="38"/>
        <v>17174</v>
      </c>
      <c r="I192" s="103"/>
      <c r="J192" s="100"/>
      <c r="K192" s="106"/>
      <c r="L192" s="98">
        <f t="shared" si="53"/>
        <v>0</v>
      </c>
      <c r="M192" s="200"/>
      <c r="N192" s="99"/>
      <c r="O192" s="100"/>
      <c r="P192" s="100"/>
      <c r="Q192" s="100"/>
      <c r="R192" s="100"/>
      <c r="S192" s="100"/>
      <c r="T192" s="100"/>
      <c r="U192" s="100"/>
      <c r="V192" s="100"/>
      <c r="W192" s="94"/>
      <c r="X192" s="100"/>
      <c r="Y192" s="100"/>
      <c r="Z192" s="100"/>
      <c r="AA192" s="100"/>
      <c r="AB192" s="100"/>
      <c r="AC192" s="100"/>
      <c r="AD192" s="138"/>
      <c r="AE192" s="100"/>
      <c r="AF192" s="162"/>
      <c r="AG192" s="164"/>
      <c r="AH192" s="146"/>
      <c r="AI192" s="94">
        <f t="shared" si="55"/>
        <v>0</v>
      </c>
      <c r="AJ192" s="101">
        <v>43012</v>
      </c>
      <c r="AK192" s="100"/>
      <c r="AL192" s="100"/>
      <c r="AM192" s="100"/>
      <c r="AN192" s="100"/>
      <c r="AO192" s="100"/>
      <c r="AP192" s="100"/>
      <c r="AQ192" s="100"/>
      <c r="AR192" s="100"/>
      <c r="AS192" s="100"/>
    </row>
    <row r="193" spans="1:45" s="102" customFormat="1" ht="15.75" customHeight="1" x14ac:dyDescent="0.2">
      <c r="A193" s="92">
        <v>175</v>
      </c>
      <c r="B193" s="93" t="s">
        <v>250</v>
      </c>
      <c r="C193" s="93" t="s">
        <v>338</v>
      </c>
      <c r="D193" s="93" t="s">
        <v>747</v>
      </c>
      <c r="E193" s="93" t="s">
        <v>628</v>
      </c>
      <c r="F193" s="132" t="s">
        <v>1048</v>
      </c>
      <c r="G193" s="94">
        <f t="shared" si="52"/>
        <v>0</v>
      </c>
      <c r="H193" s="95">
        <f t="shared" si="38"/>
        <v>17175</v>
      </c>
      <c r="I193" s="103"/>
      <c r="J193" s="100"/>
      <c r="K193" s="106"/>
      <c r="L193" s="98">
        <f t="shared" si="53"/>
        <v>0</v>
      </c>
      <c r="M193" s="200"/>
      <c r="N193" s="99"/>
      <c r="O193" s="100"/>
      <c r="P193" s="100"/>
      <c r="Q193" s="100"/>
      <c r="R193" s="100"/>
      <c r="S193" s="100"/>
      <c r="T193" s="100"/>
      <c r="U193" s="100"/>
      <c r="V193" s="100"/>
      <c r="W193" s="94"/>
      <c r="X193" s="100"/>
      <c r="Y193" s="100"/>
      <c r="Z193" s="100"/>
      <c r="AA193" s="100"/>
      <c r="AB193" s="100"/>
      <c r="AC193" s="100"/>
      <c r="AD193" s="138"/>
      <c r="AE193" s="100"/>
      <c r="AF193" s="162"/>
      <c r="AG193" s="164"/>
      <c r="AH193" s="146"/>
      <c r="AI193" s="94">
        <f t="shared" si="55"/>
        <v>0</v>
      </c>
      <c r="AJ193" s="101">
        <v>43012</v>
      </c>
      <c r="AK193" s="100"/>
      <c r="AL193" s="100"/>
      <c r="AM193" s="100"/>
      <c r="AN193" s="100"/>
      <c r="AO193" s="100"/>
      <c r="AP193" s="100"/>
      <c r="AQ193" s="100"/>
      <c r="AR193" s="100"/>
      <c r="AS193" s="100"/>
    </row>
    <row r="194" spans="1:45" s="102" customFormat="1" ht="15.75" customHeight="1" x14ac:dyDescent="0.2">
      <c r="A194" s="92">
        <v>176</v>
      </c>
      <c r="B194" s="93" t="s">
        <v>251</v>
      </c>
      <c r="C194" s="93" t="s">
        <v>338</v>
      </c>
      <c r="D194" s="93" t="s">
        <v>764</v>
      </c>
      <c r="E194" s="93" t="s">
        <v>629</v>
      </c>
      <c r="F194" s="132" t="s">
        <v>1049</v>
      </c>
      <c r="G194" s="94">
        <f t="shared" si="52"/>
        <v>0</v>
      </c>
      <c r="H194" s="95">
        <f t="shared" si="38"/>
        <v>17176</v>
      </c>
      <c r="I194" s="103"/>
      <c r="J194" s="100"/>
      <c r="K194" s="106"/>
      <c r="L194" s="98">
        <f t="shared" si="53"/>
        <v>0</v>
      </c>
      <c r="M194" s="200"/>
      <c r="N194" s="99"/>
      <c r="O194" s="100"/>
      <c r="P194" s="100"/>
      <c r="Q194" s="100"/>
      <c r="R194" s="100"/>
      <c r="S194" s="100"/>
      <c r="T194" s="100"/>
      <c r="U194" s="100"/>
      <c r="V194" s="100"/>
      <c r="W194" s="94"/>
      <c r="X194" s="100"/>
      <c r="Y194" s="100"/>
      <c r="Z194" s="100"/>
      <c r="AA194" s="100"/>
      <c r="AB194" s="100"/>
      <c r="AC194" s="100"/>
      <c r="AD194" s="138"/>
      <c r="AE194" s="100"/>
      <c r="AF194" s="162"/>
      <c r="AG194" s="179"/>
      <c r="AH194" s="146"/>
      <c r="AI194" s="94">
        <f t="shared" si="55"/>
        <v>0</v>
      </c>
      <c r="AJ194" s="101">
        <v>43012</v>
      </c>
      <c r="AK194" s="100"/>
      <c r="AL194" s="100"/>
      <c r="AM194" s="100"/>
      <c r="AN194" s="100"/>
      <c r="AO194" s="100"/>
      <c r="AP194" s="100"/>
      <c r="AQ194" s="100"/>
      <c r="AR194" s="100"/>
      <c r="AS194" s="100"/>
    </row>
    <row r="195" spans="1:45" s="102" customFormat="1" ht="15.75" customHeight="1" x14ac:dyDescent="0.2">
      <c r="A195" s="92">
        <v>177</v>
      </c>
      <c r="B195" s="93" t="s">
        <v>252</v>
      </c>
      <c r="C195" s="93" t="s">
        <v>338</v>
      </c>
      <c r="D195" s="93" t="s">
        <v>747</v>
      </c>
      <c r="E195" s="93" t="s">
        <v>630</v>
      </c>
      <c r="F195" s="132" t="s">
        <v>1050</v>
      </c>
      <c r="G195" s="94">
        <f t="shared" si="52"/>
        <v>0</v>
      </c>
      <c r="H195" s="95">
        <f t="shared" si="38"/>
        <v>17177</v>
      </c>
      <c r="I195" s="103"/>
      <c r="J195" s="100"/>
      <c r="K195" s="106"/>
      <c r="L195" s="98">
        <f t="shared" si="53"/>
        <v>0</v>
      </c>
      <c r="M195" s="200"/>
      <c r="N195" s="99"/>
      <c r="O195" s="100"/>
      <c r="P195" s="100"/>
      <c r="Q195" s="100"/>
      <c r="R195" s="100"/>
      <c r="S195" s="100"/>
      <c r="T195" s="100"/>
      <c r="U195" s="100"/>
      <c r="V195" s="100"/>
      <c r="W195" s="94"/>
      <c r="X195" s="100"/>
      <c r="Y195" s="100"/>
      <c r="Z195" s="100"/>
      <c r="AA195" s="100"/>
      <c r="AB195" s="100"/>
      <c r="AC195" s="100"/>
      <c r="AD195" s="138"/>
      <c r="AE195" s="100"/>
      <c r="AF195" s="162"/>
      <c r="AG195" s="179"/>
      <c r="AH195" s="146"/>
      <c r="AI195" s="94">
        <f t="shared" si="55"/>
        <v>0</v>
      </c>
      <c r="AJ195" s="101">
        <v>43012</v>
      </c>
      <c r="AK195" s="100"/>
      <c r="AL195" s="100"/>
      <c r="AM195" s="100"/>
      <c r="AN195" s="100"/>
      <c r="AO195" s="100"/>
      <c r="AP195" s="100"/>
      <c r="AQ195" s="100"/>
      <c r="AR195" s="100"/>
      <c r="AS195" s="100"/>
    </row>
    <row r="196" spans="1:45" s="102" customFormat="1" ht="15.75" customHeight="1" x14ac:dyDescent="0.2">
      <c r="A196" s="92">
        <v>178</v>
      </c>
      <c r="B196" s="93" t="s">
        <v>253</v>
      </c>
      <c r="C196" s="93" t="s">
        <v>338</v>
      </c>
      <c r="D196" s="93" t="s">
        <v>764</v>
      </c>
      <c r="E196" s="93" t="s">
        <v>631</v>
      </c>
      <c r="F196" s="132" t="s">
        <v>1051</v>
      </c>
      <c r="G196" s="94">
        <f t="shared" si="52"/>
        <v>0</v>
      </c>
      <c r="H196" s="95">
        <f t="shared" si="38"/>
        <v>17178</v>
      </c>
      <c r="I196" s="103"/>
      <c r="J196" s="100"/>
      <c r="K196" s="106"/>
      <c r="L196" s="98">
        <f t="shared" si="53"/>
        <v>0</v>
      </c>
      <c r="M196" s="200"/>
      <c r="N196" s="99"/>
      <c r="O196" s="100"/>
      <c r="P196" s="100"/>
      <c r="Q196" s="100"/>
      <c r="R196" s="100"/>
      <c r="S196" s="100"/>
      <c r="T196" s="100"/>
      <c r="U196" s="100"/>
      <c r="V196" s="100"/>
      <c r="W196" s="94"/>
      <c r="X196" s="100"/>
      <c r="Y196" s="100"/>
      <c r="Z196" s="100"/>
      <c r="AA196" s="100"/>
      <c r="AB196" s="100"/>
      <c r="AC196" s="100"/>
      <c r="AD196" s="138"/>
      <c r="AE196" s="100"/>
      <c r="AF196" s="162"/>
      <c r="AG196" s="179"/>
      <c r="AH196" s="146"/>
      <c r="AI196" s="94">
        <f t="shared" si="55"/>
        <v>0</v>
      </c>
      <c r="AJ196" s="101">
        <v>43012</v>
      </c>
      <c r="AK196" s="100"/>
      <c r="AL196" s="100"/>
      <c r="AM196" s="100"/>
      <c r="AN196" s="100"/>
      <c r="AO196" s="100"/>
      <c r="AP196" s="100"/>
      <c r="AQ196" s="100"/>
      <c r="AR196" s="100"/>
      <c r="AS196" s="100"/>
    </row>
    <row r="197" spans="1:45" s="102" customFormat="1" ht="15.75" customHeight="1" x14ac:dyDescent="0.2">
      <c r="A197" s="92">
        <v>179</v>
      </c>
      <c r="B197" s="93" t="s">
        <v>254</v>
      </c>
      <c r="C197" s="93" t="s">
        <v>338</v>
      </c>
      <c r="D197" s="93" t="s">
        <v>764</v>
      </c>
      <c r="E197" s="93" t="s">
        <v>632</v>
      </c>
      <c r="F197" s="132" t="s">
        <v>1052</v>
      </c>
      <c r="G197" s="94">
        <f t="shared" si="52"/>
        <v>0</v>
      </c>
      <c r="H197" s="95">
        <f t="shared" si="38"/>
        <v>17179</v>
      </c>
      <c r="I197" s="103"/>
      <c r="J197" s="100"/>
      <c r="K197" s="106"/>
      <c r="L197" s="98">
        <f t="shared" si="53"/>
        <v>0</v>
      </c>
      <c r="M197" s="200"/>
      <c r="N197" s="99"/>
      <c r="O197" s="100"/>
      <c r="P197" s="100"/>
      <c r="Q197" s="100"/>
      <c r="R197" s="100"/>
      <c r="S197" s="100"/>
      <c r="T197" s="100"/>
      <c r="U197" s="100"/>
      <c r="V197" s="100"/>
      <c r="W197" s="94"/>
      <c r="X197" s="100"/>
      <c r="Y197" s="100"/>
      <c r="Z197" s="100"/>
      <c r="AA197" s="100"/>
      <c r="AB197" s="100"/>
      <c r="AC197" s="100"/>
      <c r="AD197" s="138"/>
      <c r="AE197" s="100"/>
      <c r="AF197" s="162"/>
      <c r="AG197" s="164"/>
      <c r="AH197" s="146"/>
      <c r="AI197" s="94">
        <f t="shared" si="55"/>
        <v>0</v>
      </c>
      <c r="AJ197" s="101">
        <v>43012</v>
      </c>
      <c r="AK197" s="100"/>
      <c r="AL197" s="100"/>
      <c r="AM197" s="100"/>
      <c r="AN197" s="100"/>
      <c r="AO197" s="100"/>
      <c r="AP197" s="100"/>
      <c r="AQ197" s="100"/>
      <c r="AR197" s="100"/>
      <c r="AS197" s="100"/>
    </row>
    <row r="198" spans="1:45" s="102" customFormat="1" ht="15.75" customHeight="1" x14ac:dyDescent="0.2">
      <c r="A198" s="92">
        <v>180</v>
      </c>
      <c r="B198" s="93" t="s">
        <v>255</v>
      </c>
      <c r="C198" s="93" t="s">
        <v>338</v>
      </c>
      <c r="D198" s="93" t="s">
        <v>764</v>
      </c>
      <c r="E198" s="93" t="s">
        <v>633</v>
      </c>
      <c r="F198" s="132" t="s">
        <v>1053</v>
      </c>
      <c r="G198" s="94">
        <f t="shared" si="52"/>
        <v>0</v>
      </c>
      <c r="H198" s="95">
        <f t="shared" si="38"/>
        <v>17180</v>
      </c>
      <c r="I198" s="103"/>
      <c r="J198" s="100"/>
      <c r="K198" s="106"/>
      <c r="L198" s="98">
        <f t="shared" si="53"/>
        <v>0</v>
      </c>
      <c r="M198" s="200"/>
      <c r="N198" s="99"/>
      <c r="O198" s="100"/>
      <c r="P198" s="100"/>
      <c r="Q198" s="100"/>
      <c r="R198" s="100"/>
      <c r="S198" s="100"/>
      <c r="T198" s="100"/>
      <c r="U198" s="100"/>
      <c r="V198" s="100"/>
      <c r="W198" s="94"/>
      <c r="X198" s="100"/>
      <c r="Y198" s="100"/>
      <c r="Z198" s="100"/>
      <c r="AA198" s="100"/>
      <c r="AB198" s="100"/>
      <c r="AC198" s="100"/>
      <c r="AD198" s="138"/>
      <c r="AE198" s="100"/>
      <c r="AF198" s="162"/>
      <c r="AG198" s="179"/>
      <c r="AH198" s="146"/>
      <c r="AI198" s="94">
        <f t="shared" si="55"/>
        <v>0</v>
      </c>
      <c r="AJ198" s="101">
        <v>43012</v>
      </c>
      <c r="AK198" s="100"/>
      <c r="AL198" s="100"/>
      <c r="AM198" s="100"/>
      <c r="AN198" s="100"/>
      <c r="AO198" s="100"/>
      <c r="AP198" s="100"/>
      <c r="AQ198" s="100"/>
      <c r="AR198" s="100"/>
      <c r="AS198" s="100"/>
    </row>
    <row r="199" spans="1:45" s="102" customFormat="1" ht="15.75" customHeight="1" x14ac:dyDescent="0.2">
      <c r="A199" s="92">
        <v>181</v>
      </c>
      <c r="B199" s="93" t="s">
        <v>256</v>
      </c>
      <c r="C199" s="93" t="s">
        <v>338</v>
      </c>
      <c r="D199" s="93" t="s">
        <v>764</v>
      </c>
      <c r="E199" s="93" t="s">
        <v>634</v>
      </c>
      <c r="F199" s="132" t="s">
        <v>1054</v>
      </c>
      <c r="G199" s="94">
        <f t="shared" si="52"/>
        <v>0</v>
      </c>
      <c r="H199" s="95">
        <f t="shared" si="38"/>
        <v>17181</v>
      </c>
      <c r="I199" s="103"/>
      <c r="J199" s="100"/>
      <c r="K199" s="106"/>
      <c r="L199" s="98">
        <f t="shared" si="53"/>
        <v>0</v>
      </c>
      <c r="M199" s="200"/>
      <c r="N199" s="99"/>
      <c r="O199" s="100"/>
      <c r="P199" s="100"/>
      <c r="Q199" s="100"/>
      <c r="R199" s="100"/>
      <c r="S199" s="100"/>
      <c r="T199" s="100"/>
      <c r="U199" s="100"/>
      <c r="V199" s="100"/>
      <c r="W199" s="94"/>
      <c r="X199" s="100"/>
      <c r="Y199" s="100"/>
      <c r="Z199" s="100"/>
      <c r="AA199" s="100"/>
      <c r="AB199" s="100"/>
      <c r="AC199" s="100"/>
      <c r="AD199" s="138"/>
      <c r="AE199" s="100"/>
      <c r="AF199" s="162"/>
      <c r="AG199" s="164"/>
      <c r="AH199" s="146"/>
      <c r="AI199" s="94">
        <f t="shared" si="55"/>
        <v>0</v>
      </c>
      <c r="AJ199" s="101">
        <v>43012</v>
      </c>
      <c r="AK199" s="100"/>
      <c r="AL199" s="100"/>
      <c r="AM199" s="100"/>
      <c r="AN199" s="100"/>
      <c r="AO199" s="100"/>
      <c r="AP199" s="100"/>
      <c r="AQ199" s="100"/>
      <c r="AR199" s="100"/>
      <c r="AS199" s="100"/>
    </row>
    <row r="200" spans="1:45" s="102" customFormat="1" ht="15.75" customHeight="1" x14ac:dyDescent="0.2">
      <c r="A200" s="92">
        <v>182</v>
      </c>
      <c r="B200" s="93" t="s">
        <v>257</v>
      </c>
      <c r="C200" s="93" t="s">
        <v>338</v>
      </c>
      <c r="D200" s="93" t="s">
        <v>764</v>
      </c>
      <c r="E200" s="93" t="s">
        <v>635</v>
      </c>
      <c r="F200" s="132" t="s">
        <v>1055</v>
      </c>
      <c r="G200" s="94">
        <f t="shared" si="52"/>
        <v>0</v>
      </c>
      <c r="H200" s="95">
        <f t="shared" si="38"/>
        <v>17182</v>
      </c>
      <c r="I200" s="103"/>
      <c r="J200" s="100"/>
      <c r="K200" s="106"/>
      <c r="L200" s="98">
        <f t="shared" si="53"/>
        <v>0</v>
      </c>
      <c r="M200" s="200"/>
      <c r="N200" s="99"/>
      <c r="O200" s="100"/>
      <c r="P200" s="100"/>
      <c r="Q200" s="100"/>
      <c r="R200" s="100"/>
      <c r="S200" s="100"/>
      <c r="T200" s="100"/>
      <c r="U200" s="100"/>
      <c r="V200" s="100"/>
      <c r="W200" s="94"/>
      <c r="X200" s="100"/>
      <c r="Y200" s="100"/>
      <c r="Z200" s="100"/>
      <c r="AA200" s="100"/>
      <c r="AB200" s="100"/>
      <c r="AC200" s="100"/>
      <c r="AD200" s="138"/>
      <c r="AE200" s="100"/>
      <c r="AF200" s="162"/>
      <c r="AG200" s="164"/>
      <c r="AH200" s="146"/>
      <c r="AI200" s="94">
        <f t="shared" si="55"/>
        <v>0</v>
      </c>
      <c r="AJ200" s="101">
        <v>43012</v>
      </c>
      <c r="AK200" s="100"/>
      <c r="AL200" s="100"/>
      <c r="AM200" s="100"/>
      <c r="AN200" s="100"/>
      <c r="AO200" s="100"/>
      <c r="AP200" s="100"/>
      <c r="AQ200" s="100"/>
      <c r="AR200" s="100"/>
      <c r="AS200" s="100"/>
    </row>
    <row r="201" spans="1:45" s="102" customFormat="1" ht="15.75" customHeight="1" x14ac:dyDescent="0.2">
      <c r="A201" s="92">
        <v>183</v>
      </c>
      <c r="B201" s="93" t="s">
        <v>258</v>
      </c>
      <c r="C201" s="93" t="s">
        <v>338</v>
      </c>
      <c r="D201" s="93" t="s">
        <v>764</v>
      </c>
      <c r="E201" s="93" t="s">
        <v>636</v>
      </c>
      <c r="F201" s="132" t="s">
        <v>1056</v>
      </c>
      <c r="G201" s="94">
        <f t="shared" si="52"/>
        <v>0</v>
      </c>
      <c r="H201" s="95">
        <f t="shared" si="38"/>
        <v>17183</v>
      </c>
      <c r="I201" s="103"/>
      <c r="J201" s="100"/>
      <c r="K201" s="106"/>
      <c r="L201" s="98">
        <f t="shared" si="53"/>
        <v>0</v>
      </c>
      <c r="M201" s="200"/>
      <c r="N201" s="99"/>
      <c r="O201" s="100"/>
      <c r="P201" s="100"/>
      <c r="Q201" s="100"/>
      <c r="R201" s="100"/>
      <c r="S201" s="100"/>
      <c r="T201" s="100"/>
      <c r="U201" s="100"/>
      <c r="V201" s="100"/>
      <c r="W201" s="94"/>
      <c r="X201" s="100"/>
      <c r="Y201" s="100"/>
      <c r="Z201" s="100"/>
      <c r="AA201" s="100"/>
      <c r="AB201" s="100"/>
      <c r="AC201" s="100"/>
      <c r="AD201" s="138"/>
      <c r="AE201" s="100"/>
      <c r="AF201" s="162"/>
      <c r="AG201" s="164"/>
      <c r="AH201" s="146"/>
      <c r="AI201" s="94">
        <f t="shared" si="55"/>
        <v>0</v>
      </c>
      <c r="AJ201" s="101">
        <v>43012</v>
      </c>
      <c r="AK201" s="100"/>
      <c r="AL201" s="100"/>
      <c r="AM201" s="100"/>
      <c r="AN201" s="100"/>
      <c r="AO201" s="100"/>
      <c r="AP201" s="100"/>
      <c r="AQ201" s="100"/>
      <c r="AR201" s="100"/>
      <c r="AS201" s="100"/>
    </row>
    <row r="202" spans="1:45" s="102" customFormat="1" ht="15.75" customHeight="1" x14ac:dyDescent="0.2">
      <c r="A202" s="92">
        <v>184</v>
      </c>
      <c r="B202" s="93" t="s">
        <v>259</v>
      </c>
      <c r="C202" s="93" t="s">
        <v>338</v>
      </c>
      <c r="D202" s="93" t="s">
        <v>764</v>
      </c>
      <c r="E202" s="93" t="s">
        <v>637</v>
      </c>
      <c r="F202" s="132" t="s">
        <v>1057</v>
      </c>
      <c r="G202" s="94">
        <f t="shared" si="52"/>
        <v>0</v>
      </c>
      <c r="H202" s="95">
        <f t="shared" si="38"/>
        <v>17184</v>
      </c>
      <c r="I202" s="103"/>
      <c r="J202" s="100"/>
      <c r="K202" s="106"/>
      <c r="L202" s="98">
        <f t="shared" si="53"/>
        <v>0</v>
      </c>
      <c r="M202" s="200"/>
      <c r="N202" s="99"/>
      <c r="O202" s="100"/>
      <c r="P202" s="100"/>
      <c r="Q202" s="100"/>
      <c r="R202" s="100"/>
      <c r="S202" s="100"/>
      <c r="T202" s="100"/>
      <c r="U202" s="100"/>
      <c r="V202" s="100"/>
      <c r="W202" s="94"/>
      <c r="X202" s="100"/>
      <c r="Y202" s="100"/>
      <c r="Z202" s="100"/>
      <c r="AA202" s="100"/>
      <c r="AB202" s="100"/>
      <c r="AC202" s="100"/>
      <c r="AD202" s="138"/>
      <c r="AE202" s="100"/>
      <c r="AF202" s="162"/>
      <c r="AG202" s="164"/>
      <c r="AH202" s="146"/>
      <c r="AI202" s="94">
        <f t="shared" si="55"/>
        <v>0</v>
      </c>
      <c r="AJ202" s="101">
        <v>43012</v>
      </c>
      <c r="AK202" s="100"/>
      <c r="AL202" s="100"/>
      <c r="AM202" s="100"/>
      <c r="AN202" s="100"/>
      <c r="AO202" s="100"/>
      <c r="AP202" s="100"/>
      <c r="AQ202" s="100"/>
      <c r="AR202" s="100"/>
      <c r="AS202" s="100"/>
    </row>
    <row r="203" spans="1:45" s="9" customFormat="1" ht="15.75" customHeight="1" x14ac:dyDescent="0.25">
      <c r="A203" s="61"/>
      <c r="B203" s="60" t="s">
        <v>8</v>
      </c>
      <c r="C203" s="85"/>
      <c r="D203" s="81"/>
      <c r="E203" s="58"/>
      <c r="F203" s="131"/>
      <c r="G203" s="15">
        <f t="shared" si="52"/>
        <v>24023.61</v>
      </c>
      <c r="H203" s="66"/>
      <c r="I203" s="39"/>
      <c r="J203" s="10"/>
      <c r="K203" s="39"/>
      <c r="L203" s="170">
        <f t="shared" si="53"/>
        <v>198976.39</v>
      </c>
      <c r="M203" s="201">
        <f>SUM(M127:M202)</f>
        <v>223000</v>
      </c>
      <c r="N203" s="262"/>
      <c r="O203" s="81"/>
      <c r="P203" s="10"/>
      <c r="Q203" s="10"/>
      <c r="R203" s="10"/>
      <c r="S203" s="10"/>
      <c r="T203" s="10"/>
      <c r="U203" s="10"/>
      <c r="V203" s="10"/>
      <c r="W203" s="13"/>
      <c r="X203" s="10"/>
      <c r="Y203" s="10"/>
      <c r="Z203" s="10"/>
      <c r="AA203" s="10"/>
      <c r="AB203" s="10"/>
      <c r="AC203" s="10"/>
      <c r="AD203" s="143"/>
      <c r="AE203" s="10"/>
      <c r="AF203" s="157"/>
      <c r="AG203" s="151"/>
      <c r="AH203" s="145"/>
      <c r="AI203" s="170">
        <f>SUM(AI127:AI202)</f>
        <v>24023.61</v>
      </c>
      <c r="AJ203" s="10"/>
      <c r="AK203" s="10"/>
      <c r="AL203" s="6"/>
      <c r="AM203" s="10"/>
      <c r="AN203" s="10"/>
      <c r="AO203" s="10"/>
      <c r="AP203" s="10"/>
      <c r="AQ203" s="10"/>
      <c r="AR203" s="10"/>
      <c r="AS203" s="10"/>
    </row>
    <row r="204" spans="1:45" s="251" customFormat="1" ht="15.75" customHeight="1" x14ac:dyDescent="0.2">
      <c r="A204" s="235">
        <v>185</v>
      </c>
      <c r="B204" s="236" t="s">
        <v>260</v>
      </c>
      <c r="C204" s="236" t="s">
        <v>368</v>
      </c>
      <c r="D204" s="236" t="s">
        <v>834</v>
      </c>
      <c r="E204" s="236" t="s">
        <v>638</v>
      </c>
      <c r="F204" s="237" t="s">
        <v>1058</v>
      </c>
      <c r="G204" s="238">
        <f>AI204</f>
        <v>56590.68</v>
      </c>
      <c r="H204" s="239">
        <f t="shared" ref="H204:H266" si="56">17000+A204</f>
        <v>17185</v>
      </c>
      <c r="I204" s="240"/>
      <c r="J204" s="241"/>
      <c r="K204" s="242"/>
      <c r="L204" s="243" t="e">
        <f>M204-G204</f>
        <v>#VALUE!</v>
      </c>
      <c r="M204" s="244" t="s">
        <v>1181</v>
      </c>
      <c r="N204" s="245"/>
      <c r="O204" s="241"/>
      <c r="P204" s="241"/>
      <c r="Q204" s="241"/>
      <c r="R204" s="241"/>
      <c r="S204" s="241"/>
      <c r="T204" s="241"/>
      <c r="U204" s="241"/>
      <c r="V204" s="241"/>
      <c r="W204" s="238"/>
      <c r="X204" s="241"/>
      <c r="Y204" s="241"/>
      <c r="Z204" s="241"/>
      <c r="AA204" s="241"/>
      <c r="AB204" s="241"/>
      <c r="AC204" s="241"/>
      <c r="AD204" s="246"/>
      <c r="AE204" s="241"/>
      <c r="AF204" s="247">
        <v>54383.63</v>
      </c>
      <c r="AG204" s="248">
        <v>2032.05</v>
      </c>
      <c r="AH204" s="249">
        <v>175</v>
      </c>
      <c r="AI204" s="238">
        <f>AF204+AG204+AH204</f>
        <v>56590.68</v>
      </c>
      <c r="AJ204" s="250">
        <v>43012</v>
      </c>
      <c r="AK204" s="241"/>
      <c r="AL204" s="241"/>
      <c r="AM204" s="241"/>
      <c r="AN204" s="241"/>
      <c r="AO204" s="241"/>
      <c r="AP204" s="241"/>
      <c r="AQ204" s="241"/>
      <c r="AR204" s="241"/>
      <c r="AS204" s="241"/>
    </row>
    <row r="205" spans="1:45" s="102" customFormat="1" ht="15.75" customHeight="1" x14ac:dyDescent="0.2">
      <c r="A205" s="92">
        <v>186</v>
      </c>
      <c r="B205" s="93" t="s">
        <v>261</v>
      </c>
      <c r="C205" s="93" t="s">
        <v>369</v>
      </c>
      <c r="D205" s="93" t="s">
        <v>835</v>
      </c>
      <c r="E205" s="93" t="s">
        <v>639</v>
      </c>
      <c r="F205" s="132" t="s">
        <v>1059</v>
      </c>
      <c r="G205" s="94">
        <f>AI205</f>
        <v>0</v>
      </c>
      <c r="H205" s="95">
        <f t="shared" si="56"/>
        <v>17186</v>
      </c>
      <c r="I205" s="103"/>
      <c r="J205" s="100"/>
      <c r="K205" s="106"/>
      <c r="L205" s="98">
        <f>M205-G205</f>
        <v>0</v>
      </c>
      <c r="M205" s="200"/>
      <c r="N205" s="99"/>
      <c r="O205" s="100"/>
      <c r="P205" s="100"/>
      <c r="Q205" s="100"/>
      <c r="R205" s="100"/>
      <c r="S205" s="100"/>
      <c r="T205" s="100"/>
      <c r="U205" s="100"/>
      <c r="V205" s="100"/>
      <c r="W205" s="94"/>
      <c r="X205" s="100"/>
      <c r="Y205" s="100"/>
      <c r="Z205" s="100"/>
      <c r="AA205" s="100"/>
      <c r="AB205" s="100"/>
      <c r="AC205" s="100"/>
      <c r="AD205" s="138"/>
      <c r="AE205" s="100"/>
      <c r="AF205" s="162"/>
      <c r="AG205" s="163"/>
      <c r="AH205" s="146"/>
      <c r="AI205" s="94">
        <f>AF205+AG205+AH205</f>
        <v>0</v>
      </c>
      <c r="AJ205" s="101">
        <v>43012</v>
      </c>
      <c r="AK205" s="100"/>
      <c r="AL205" s="100"/>
      <c r="AM205" s="100"/>
      <c r="AN205" s="100"/>
      <c r="AO205" s="100"/>
      <c r="AP205" s="100"/>
      <c r="AQ205" s="100"/>
      <c r="AR205" s="100"/>
      <c r="AS205" s="100"/>
    </row>
    <row r="206" spans="1:45" s="9" customFormat="1" ht="15.75" customHeight="1" x14ac:dyDescent="0.25">
      <c r="A206" s="61"/>
      <c r="B206" s="60" t="s">
        <v>9</v>
      </c>
      <c r="C206" s="85"/>
      <c r="D206" s="81"/>
      <c r="E206" s="58"/>
      <c r="F206" s="131"/>
      <c r="G206" s="15">
        <f>AI206</f>
        <v>56590.68</v>
      </c>
      <c r="H206" s="66"/>
      <c r="I206" s="39"/>
      <c r="J206" s="10"/>
      <c r="K206" s="39"/>
      <c r="L206" s="170">
        <f>M206-G206</f>
        <v>-56590.68</v>
      </c>
      <c r="M206" s="201">
        <f>SUM(M204:M205)</f>
        <v>0</v>
      </c>
      <c r="N206" s="262"/>
      <c r="O206" s="81"/>
      <c r="P206" s="10"/>
      <c r="Q206" s="10"/>
      <c r="R206" s="10"/>
      <c r="S206" s="10"/>
      <c r="T206" s="10"/>
      <c r="U206" s="10"/>
      <c r="V206" s="10"/>
      <c r="W206" s="13"/>
      <c r="X206" s="10"/>
      <c r="Y206" s="10"/>
      <c r="Z206" s="10"/>
      <c r="AA206" s="10"/>
      <c r="AB206" s="10"/>
      <c r="AC206" s="10"/>
      <c r="AD206" s="143"/>
      <c r="AE206" s="10"/>
      <c r="AF206" s="157"/>
      <c r="AG206" s="151"/>
      <c r="AH206" s="145"/>
      <c r="AI206" s="170">
        <f>SUM(AI204:AI205)</f>
        <v>56590.68</v>
      </c>
      <c r="AJ206" s="10"/>
      <c r="AK206" s="10"/>
      <c r="AL206" s="6"/>
      <c r="AM206" s="10"/>
      <c r="AN206" s="10"/>
      <c r="AO206" s="10"/>
      <c r="AP206" s="10"/>
      <c r="AQ206" s="10"/>
      <c r="AR206" s="10"/>
      <c r="AS206" s="10"/>
    </row>
    <row r="207" spans="1:45" s="102" customFormat="1" ht="15.75" customHeight="1" x14ac:dyDescent="0.2">
      <c r="A207" s="92">
        <v>187</v>
      </c>
      <c r="B207" s="93" t="s">
        <v>262</v>
      </c>
      <c r="C207" s="93" t="s">
        <v>358</v>
      </c>
      <c r="D207" s="93" t="s">
        <v>836</v>
      </c>
      <c r="E207" s="93" t="s">
        <v>640</v>
      </c>
      <c r="F207" s="132" t="s">
        <v>1060</v>
      </c>
      <c r="G207" s="94">
        <f t="shared" ref="G207:G222" si="57">AI207</f>
        <v>0</v>
      </c>
      <c r="H207" s="95">
        <f t="shared" si="56"/>
        <v>17187</v>
      </c>
      <c r="I207" s="103"/>
      <c r="J207" s="100"/>
      <c r="K207" s="106"/>
      <c r="L207" s="98">
        <f t="shared" ref="L207:L222" si="58">M207-G207</f>
        <v>0</v>
      </c>
      <c r="M207" s="200"/>
      <c r="N207" s="99"/>
      <c r="O207" s="100"/>
      <c r="P207" s="100"/>
      <c r="Q207" s="100"/>
      <c r="R207" s="100"/>
      <c r="S207" s="100"/>
      <c r="T207" s="100"/>
      <c r="U207" s="100"/>
      <c r="V207" s="100"/>
      <c r="W207" s="94"/>
      <c r="X207" s="100"/>
      <c r="Y207" s="100"/>
      <c r="Z207" s="100"/>
      <c r="AA207" s="100"/>
      <c r="AB207" s="100"/>
      <c r="AC207" s="100"/>
      <c r="AD207" s="138"/>
      <c r="AE207" s="100"/>
      <c r="AF207" s="162"/>
      <c r="AG207" s="164"/>
      <c r="AH207" s="146"/>
      <c r="AI207" s="94">
        <f t="shared" ref="AI207:AI221" si="59">AF207+AG207+AH207</f>
        <v>0</v>
      </c>
      <c r="AJ207" s="101">
        <v>43012</v>
      </c>
      <c r="AK207" s="100"/>
      <c r="AL207" s="100"/>
      <c r="AM207" s="100"/>
      <c r="AN207" s="100"/>
      <c r="AO207" s="100"/>
      <c r="AP207" s="100"/>
      <c r="AQ207" s="100"/>
      <c r="AR207" s="100"/>
      <c r="AS207" s="100"/>
    </row>
    <row r="208" spans="1:45" s="102" customFormat="1" ht="15.75" customHeight="1" x14ac:dyDescent="0.2">
      <c r="A208" s="92">
        <v>188</v>
      </c>
      <c r="B208" s="93" t="s">
        <v>263</v>
      </c>
      <c r="C208" s="93" t="s">
        <v>338</v>
      </c>
      <c r="D208" s="93" t="s">
        <v>747</v>
      </c>
      <c r="E208" s="93" t="s">
        <v>641</v>
      </c>
      <c r="F208" s="132" t="s">
        <v>1061</v>
      </c>
      <c r="G208" s="94">
        <f t="shared" si="57"/>
        <v>0</v>
      </c>
      <c r="H208" s="95">
        <f t="shared" si="56"/>
        <v>17188</v>
      </c>
      <c r="I208" s="103"/>
      <c r="J208" s="100"/>
      <c r="K208" s="106"/>
      <c r="L208" s="98">
        <f t="shared" si="58"/>
        <v>0</v>
      </c>
      <c r="M208" s="200"/>
      <c r="N208" s="99"/>
      <c r="O208" s="100"/>
      <c r="P208" s="100"/>
      <c r="Q208" s="100"/>
      <c r="R208" s="100"/>
      <c r="S208" s="100"/>
      <c r="T208" s="100"/>
      <c r="U208" s="100"/>
      <c r="V208" s="100"/>
      <c r="W208" s="94"/>
      <c r="X208" s="100"/>
      <c r="Y208" s="100"/>
      <c r="Z208" s="100"/>
      <c r="AA208" s="100"/>
      <c r="AB208" s="100"/>
      <c r="AC208" s="100"/>
      <c r="AD208" s="138"/>
      <c r="AE208" s="100"/>
      <c r="AF208" s="162"/>
      <c r="AG208" s="179"/>
      <c r="AH208" s="146"/>
      <c r="AI208" s="94">
        <f t="shared" si="59"/>
        <v>0</v>
      </c>
      <c r="AJ208" s="101">
        <v>43012</v>
      </c>
      <c r="AK208" s="100"/>
      <c r="AL208" s="100"/>
      <c r="AM208" s="100"/>
      <c r="AN208" s="100"/>
      <c r="AO208" s="100"/>
      <c r="AP208" s="100"/>
      <c r="AQ208" s="100"/>
      <c r="AR208" s="100"/>
      <c r="AS208" s="100"/>
    </row>
    <row r="209" spans="1:45" s="50" customFormat="1" ht="15.75" customHeight="1" x14ac:dyDescent="0.2">
      <c r="A209" s="59">
        <v>189</v>
      </c>
      <c r="B209" s="87" t="s">
        <v>264</v>
      </c>
      <c r="C209" s="87" t="s">
        <v>359</v>
      </c>
      <c r="D209" s="87" t="s">
        <v>837</v>
      </c>
      <c r="E209" s="87" t="s">
        <v>642</v>
      </c>
      <c r="F209" s="133" t="s">
        <v>1062</v>
      </c>
      <c r="G209" s="15">
        <f t="shared" si="57"/>
        <v>1463.48</v>
      </c>
      <c r="H209" s="66">
        <f t="shared" si="56"/>
        <v>17189</v>
      </c>
      <c r="I209" s="189" t="s">
        <v>1160</v>
      </c>
      <c r="J209" s="189" t="s">
        <v>1161</v>
      </c>
      <c r="K209" s="195" t="s">
        <v>1176</v>
      </c>
      <c r="L209" s="71">
        <f t="shared" si="58"/>
        <v>436.52</v>
      </c>
      <c r="M209" s="202">
        <v>1900</v>
      </c>
      <c r="N209" s="47"/>
      <c r="O209" s="46"/>
      <c r="P209" s="46"/>
      <c r="Q209" s="46"/>
      <c r="R209" s="46"/>
      <c r="S209" s="46"/>
      <c r="T209" s="46"/>
      <c r="U209" s="46"/>
      <c r="V209" s="46"/>
      <c r="W209" s="48"/>
      <c r="X209" s="46"/>
      <c r="Y209" s="46"/>
      <c r="Z209" s="46"/>
      <c r="AA209" s="46"/>
      <c r="AB209" s="46"/>
      <c r="AC209" s="46"/>
      <c r="AD209" s="139"/>
      <c r="AE209" s="46"/>
      <c r="AF209" s="157">
        <v>1288.48</v>
      </c>
      <c r="AG209" s="149">
        <v>0</v>
      </c>
      <c r="AH209" s="147">
        <v>175</v>
      </c>
      <c r="AI209" s="74">
        <f t="shared" si="59"/>
        <v>1463.48</v>
      </c>
      <c r="AJ209" s="8">
        <v>43012</v>
      </c>
      <c r="AK209" s="46"/>
      <c r="AL209" s="46"/>
      <c r="AM209" s="46"/>
      <c r="AN209" s="46"/>
      <c r="AO209" s="46"/>
      <c r="AP209" s="46"/>
      <c r="AQ209" s="46"/>
      <c r="AR209" s="46"/>
      <c r="AS209" s="46"/>
    </row>
    <row r="210" spans="1:45" s="102" customFormat="1" ht="15.75" customHeight="1" x14ac:dyDescent="0.2">
      <c r="A210" s="92">
        <v>190</v>
      </c>
      <c r="B210" s="93" t="s">
        <v>265</v>
      </c>
      <c r="C210" s="93" t="s">
        <v>360</v>
      </c>
      <c r="D210" s="93" t="s">
        <v>838</v>
      </c>
      <c r="E210" s="93" t="s">
        <v>643</v>
      </c>
      <c r="F210" s="132" t="s">
        <v>1063</v>
      </c>
      <c r="G210" s="94">
        <f t="shared" si="57"/>
        <v>0</v>
      </c>
      <c r="H210" s="95">
        <f t="shared" si="56"/>
        <v>17190</v>
      </c>
      <c r="I210" s="103"/>
      <c r="J210" s="100"/>
      <c r="K210" s="106"/>
      <c r="L210" s="98">
        <f t="shared" si="58"/>
        <v>0</v>
      </c>
      <c r="M210" s="200"/>
      <c r="N210" s="99"/>
      <c r="O210" s="100"/>
      <c r="P210" s="100"/>
      <c r="Q210" s="100"/>
      <c r="R210" s="100"/>
      <c r="S210" s="100"/>
      <c r="T210" s="100"/>
      <c r="U210" s="100"/>
      <c r="V210" s="100"/>
      <c r="W210" s="94"/>
      <c r="X210" s="100"/>
      <c r="Y210" s="100"/>
      <c r="Z210" s="100"/>
      <c r="AA210" s="100"/>
      <c r="AB210" s="100"/>
      <c r="AC210" s="100"/>
      <c r="AD210" s="138"/>
      <c r="AE210" s="100"/>
      <c r="AF210" s="162"/>
      <c r="AG210" s="179"/>
      <c r="AH210" s="146"/>
      <c r="AI210" s="94">
        <f t="shared" si="59"/>
        <v>0</v>
      </c>
      <c r="AJ210" s="101">
        <v>43012</v>
      </c>
      <c r="AK210" s="100"/>
      <c r="AL210" s="100"/>
      <c r="AM210" s="100"/>
      <c r="AN210" s="100"/>
      <c r="AO210" s="100"/>
      <c r="AP210" s="100"/>
      <c r="AQ210" s="100"/>
      <c r="AR210" s="100"/>
      <c r="AS210" s="100"/>
    </row>
    <row r="211" spans="1:45" s="102" customFormat="1" ht="15.75" customHeight="1" x14ac:dyDescent="0.2">
      <c r="A211" s="92">
        <v>191</v>
      </c>
      <c r="B211" s="93" t="s">
        <v>266</v>
      </c>
      <c r="C211" s="93" t="s">
        <v>361</v>
      </c>
      <c r="D211" s="93" t="s">
        <v>839</v>
      </c>
      <c r="E211" s="93" t="s">
        <v>644</v>
      </c>
      <c r="F211" s="132" t="s">
        <v>1064</v>
      </c>
      <c r="G211" s="94">
        <f t="shared" si="57"/>
        <v>0</v>
      </c>
      <c r="H211" s="95">
        <f t="shared" si="56"/>
        <v>17191</v>
      </c>
      <c r="I211" s="103"/>
      <c r="J211" s="100"/>
      <c r="K211" s="106"/>
      <c r="L211" s="98">
        <f t="shared" si="58"/>
        <v>0</v>
      </c>
      <c r="M211" s="200"/>
      <c r="N211" s="99"/>
      <c r="O211" s="100"/>
      <c r="P211" s="100"/>
      <c r="Q211" s="100"/>
      <c r="R211" s="100"/>
      <c r="S211" s="100"/>
      <c r="T211" s="100"/>
      <c r="U211" s="100"/>
      <c r="V211" s="100"/>
      <c r="W211" s="94"/>
      <c r="X211" s="100"/>
      <c r="Y211" s="100"/>
      <c r="Z211" s="100"/>
      <c r="AA211" s="100"/>
      <c r="AB211" s="100"/>
      <c r="AC211" s="100"/>
      <c r="AD211" s="138"/>
      <c r="AE211" s="100"/>
      <c r="AF211" s="162"/>
      <c r="AG211" s="179"/>
      <c r="AH211" s="146"/>
      <c r="AI211" s="94">
        <f t="shared" si="59"/>
        <v>0</v>
      </c>
      <c r="AJ211" s="101">
        <v>43012</v>
      </c>
      <c r="AK211" s="100"/>
      <c r="AL211" s="100"/>
      <c r="AM211" s="100"/>
      <c r="AN211" s="100"/>
      <c r="AO211" s="100"/>
      <c r="AP211" s="100"/>
      <c r="AQ211" s="100"/>
      <c r="AR211" s="100"/>
      <c r="AS211" s="100"/>
    </row>
    <row r="212" spans="1:45" s="102" customFormat="1" ht="15.75" customHeight="1" x14ac:dyDescent="0.2">
      <c r="A212" s="92">
        <v>192</v>
      </c>
      <c r="B212" s="93" t="s">
        <v>267</v>
      </c>
      <c r="C212" s="93" t="s">
        <v>362</v>
      </c>
      <c r="D212" s="93" t="s">
        <v>840</v>
      </c>
      <c r="E212" s="93" t="s">
        <v>645</v>
      </c>
      <c r="F212" s="132" t="s">
        <v>1065</v>
      </c>
      <c r="G212" s="94">
        <f t="shared" si="57"/>
        <v>0</v>
      </c>
      <c r="H212" s="95">
        <f t="shared" si="56"/>
        <v>17192</v>
      </c>
      <c r="I212" s="103"/>
      <c r="J212" s="100"/>
      <c r="K212" s="106"/>
      <c r="L212" s="98">
        <f t="shared" si="58"/>
        <v>0</v>
      </c>
      <c r="M212" s="200"/>
      <c r="N212" s="99"/>
      <c r="O212" s="100"/>
      <c r="P212" s="100"/>
      <c r="Q212" s="100"/>
      <c r="R212" s="100"/>
      <c r="S212" s="100"/>
      <c r="T212" s="100"/>
      <c r="U212" s="100"/>
      <c r="V212" s="100"/>
      <c r="W212" s="94"/>
      <c r="X212" s="100"/>
      <c r="Y212" s="100"/>
      <c r="Z212" s="100"/>
      <c r="AA212" s="100"/>
      <c r="AB212" s="100"/>
      <c r="AC212" s="100"/>
      <c r="AD212" s="138"/>
      <c r="AE212" s="100"/>
      <c r="AF212" s="162"/>
      <c r="AG212" s="164"/>
      <c r="AH212" s="146"/>
      <c r="AI212" s="94">
        <f t="shared" si="59"/>
        <v>0</v>
      </c>
      <c r="AJ212" s="101">
        <v>43012</v>
      </c>
      <c r="AK212" s="100"/>
      <c r="AL212" s="100"/>
      <c r="AM212" s="100"/>
      <c r="AN212" s="100"/>
      <c r="AO212" s="100"/>
      <c r="AP212" s="100"/>
      <c r="AQ212" s="100"/>
      <c r="AR212" s="100"/>
      <c r="AS212" s="100"/>
    </row>
    <row r="213" spans="1:45" s="102" customFormat="1" ht="15.75" customHeight="1" x14ac:dyDescent="0.2">
      <c r="A213" s="92">
        <v>193</v>
      </c>
      <c r="B213" s="93" t="s">
        <v>268</v>
      </c>
      <c r="C213" s="93" t="s">
        <v>363</v>
      </c>
      <c r="D213" s="93" t="s">
        <v>841</v>
      </c>
      <c r="E213" s="93" t="s">
        <v>646</v>
      </c>
      <c r="F213" s="132" t="s">
        <v>1066</v>
      </c>
      <c r="G213" s="94">
        <f t="shared" si="57"/>
        <v>0</v>
      </c>
      <c r="H213" s="95">
        <f t="shared" si="56"/>
        <v>17193</v>
      </c>
      <c r="I213" s="103"/>
      <c r="J213" s="100"/>
      <c r="K213" s="106"/>
      <c r="L213" s="98">
        <f t="shared" si="58"/>
        <v>0</v>
      </c>
      <c r="M213" s="200"/>
      <c r="N213" s="99"/>
      <c r="O213" s="100"/>
      <c r="P213" s="100"/>
      <c r="Q213" s="100"/>
      <c r="R213" s="100"/>
      <c r="S213" s="100"/>
      <c r="T213" s="100"/>
      <c r="U213" s="100"/>
      <c r="V213" s="100"/>
      <c r="W213" s="94"/>
      <c r="X213" s="100"/>
      <c r="Y213" s="100"/>
      <c r="Z213" s="100"/>
      <c r="AA213" s="100"/>
      <c r="AB213" s="100"/>
      <c r="AC213" s="100"/>
      <c r="AD213" s="138"/>
      <c r="AE213" s="100"/>
      <c r="AF213" s="162"/>
      <c r="AG213" s="164"/>
      <c r="AH213" s="146"/>
      <c r="AI213" s="94">
        <f t="shared" si="59"/>
        <v>0</v>
      </c>
      <c r="AJ213" s="101">
        <v>43012</v>
      </c>
      <c r="AK213" s="100"/>
      <c r="AL213" s="100"/>
      <c r="AM213" s="100"/>
      <c r="AN213" s="100"/>
      <c r="AO213" s="100"/>
      <c r="AP213" s="100"/>
      <c r="AQ213" s="100"/>
      <c r="AR213" s="100"/>
      <c r="AS213" s="100"/>
    </row>
    <row r="214" spans="1:45" s="50" customFormat="1" ht="15.75" customHeight="1" x14ac:dyDescent="0.2">
      <c r="A214" s="59">
        <v>194</v>
      </c>
      <c r="B214" s="87" t="s">
        <v>269</v>
      </c>
      <c r="C214" s="87" t="s">
        <v>361</v>
      </c>
      <c r="D214" s="87" t="s">
        <v>842</v>
      </c>
      <c r="E214" s="87" t="s">
        <v>647</v>
      </c>
      <c r="F214" s="133" t="s">
        <v>1067</v>
      </c>
      <c r="G214" s="15">
        <f t="shared" si="57"/>
        <v>1669.73</v>
      </c>
      <c r="H214" s="66">
        <f t="shared" si="56"/>
        <v>17194</v>
      </c>
      <c r="I214" s="187" t="s">
        <v>1140</v>
      </c>
      <c r="J214" s="187" t="s">
        <v>1141</v>
      </c>
      <c r="K214" s="193" t="s">
        <v>1166</v>
      </c>
      <c r="L214" s="71">
        <f t="shared" si="58"/>
        <v>4330.2700000000004</v>
      </c>
      <c r="M214" s="202">
        <v>6000</v>
      </c>
      <c r="N214" s="47"/>
      <c r="O214" s="46"/>
      <c r="P214" s="46"/>
      <c r="Q214" s="46"/>
      <c r="R214" s="46"/>
      <c r="S214" s="46"/>
      <c r="T214" s="46"/>
      <c r="U214" s="46"/>
      <c r="V214" s="46"/>
      <c r="W214" s="48"/>
      <c r="X214" s="46"/>
      <c r="Y214" s="46"/>
      <c r="Z214" s="46"/>
      <c r="AA214" s="46"/>
      <c r="AB214" s="46"/>
      <c r="AC214" s="46"/>
      <c r="AD214" s="139"/>
      <c r="AE214" s="46"/>
      <c r="AF214" s="157">
        <v>1148.97</v>
      </c>
      <c r="AG214" s="149">
        <v>345.76</v>
      </c>
      <c r="AH214" s="147">
        <v>175</v>
      </c>
      <c r="AI214" s="74">
        <f t="shared" si="59"/>
        <v>1669.73</v>
      </c>
      <c r="AJ214" s="8">
        <v>43012</v>
      </c>
      <c r="AK214" s="46"/>
      <c r="AL214" s="46"/>
      <c r="AM214" s="46"/>
      <c r="AN214" s="46"/>
      <c r="AO214" s="46"/>
      <c r="AP214" s="46"/>
      <c r="AQ214" s="46"/>
      <c r="AR214" s="46"/>
      <c r="AS214" s="46"/>
    </row>
    <row r="215" spans="1:45" s="50" customFormat="1" ht="15.75" customHeight="1" x14ac:dyDescent="0.2">
      <c r="A215" s="59">
        <v>195</v>
      </c>
      <c r="B215" s="87" t="s">
        <v>270</v>
      </c>
      <c r="C215" s="87" t="s">
        <v>361</v>
      </c>
      <c r="D215" s="87" t="s">
        <v>842</v>
      </c>
      <c r="E215" s="87" t="s">
        <v>648</v>
      </c>
      <c r="F215" s="133" t="s">
        <v>1068</v>
      </c>
      <c r="G215" s="15">
        <f t="shared" si="57"/>
        <v>1175.3899999999999</v>
      </c>
      <c r="H215" s="66">
        <f t="shared" si="56"/>
        <v>17195</v>
      </c>
      <c r="I215" s="187" t="s">
        <v>1140</v>
      </c>
      <c r="J215" s="187" t="s">
        <v>1141</v>
      </c>
      <c r="K215" s="193" t="s">
        <v>1166</v>
      </c>
      <c r="L215" s="71">
        <f t="shared" si="58"/>
        <v>2824.61</v>
      </c>
      <c r="M215" s="202">
        <v>4000</v>
      </c>
      <c r="N215" s="47"/>
      <c r="O215" s="46"/>
      <c r="P215" s="46"/>
      <c r="Q215" s="46"/>
      <c r="R215" s="46"/>
      <c r="S215" s="46"/>
      <c r="T215" s="46"/>
      <c r="U215" s="46"/>
      <c r="V215" s="46"/>
      <c r="W215" s="48"/>
      <c r="X215" s="46"/>
      <c r="Y215" s="46"/>
      <c r="Z215" s="46"/>
      <c r="AA215" s="46"/>
      <c r="AB215" s="46"/>
      <c r="AC215" s="46"/>
      <c r="AD215" s="139"/>
      <c r="AE215" s="46"/>
      <c r="AF215" s="157">
        <v>769.28999999999985</v>
      </c>
      <c r="AG215" s="149">
        <v>231.1</v>
      </c>
      <c r="AH215" s="147">
        <v>175</v>
      </c>
      <c r="AI215" s="74">
        <f t="shared" si="59"/>
        <v>1175.3899999999999</v>
      </c>
      <c r="AJ215" s="8">
        <v>43012</v>
      </c>
      <c r="AK215" s="46"/>
      <c r="AL215" s="46"/>
      <c r="AM215" s="46"/>
      <c r="AN215" s="46"/>
      <c r="AO215" s="46"/>
      <c r="AP215" s="46"/>
      <c r="AQ215" s="46"/>
      <c r="AR215" s="46"/>
      <c r="AS215" s="46"/>
    </row>
    <row r="216" spans="1:45" s="102" customFormat="1" ht="15.75" customHeight="1" x14ac:dyDescent="0.2">
      <c r="A216" s="92">
        <v>196</v>
      </c>
      <c r="B216" s="93" t="s">
        <v>271</v>
      </c>
      <c r="C216" s="93" t="s">
        <v>364</v>
      </c>
      <c r="D216" s="93" t="s">
        <v>843</v>
      </c>
      <c r="E216" s="93" t="s">
        <v>720</v>
      </c>
      <c r="F216" s="132" t="s">
        <v>1069</v>
      </c>
      <c r="G216" s="94">
        <f t="shared" si="57"/>
        <v>0</v>
      </c>
      <c r="H216" s="95">
        <f t="shared" si="56"/>
        <v>17196</v>
      </c>
      <c r="I216" s="103"/>
      <c r="J216" s="100"/>
      <c r="K216" s="106"/>
      <c r="L216" s="98">
        <f t="shared" si="58"/>
        <v>0</v>
      </c>
      <c r="M216" s="200"/>
      <c r="N216" s="99"/>
      <c r="O216" s="100"/>
      <c r="P216" s="100"/>
      <c r="Q216" s="100"/>
      <c r="R216" s="100"/>
      <c r="S216" s="100"/>
      <c r="T216" s="100"/>
      <c r="U216" s="100"/>
      <c r="V216" s="100"/>
      <c r="W216" s="94"/>
      <c r="X216" s="100"/>
      <c r="Y216" s="100"/>
      <c r="Z216" s="100"/>
      <c r="AA216" s="100"/>
      <c r="AB216" s="100"/>
      <c r="AC216" s="100"/>
      <c r="AD216" s="138"/>
      <c r="AE216" s="100"/>
      <c r="AF216" s="162"/>
      <c r="AG216" s="164"/>
      <c r="AH216" s="146"/>
      <c r="AI216" s="94">
        <f t="shared" si="59"/>
        <v>0</v>
      </c>
      <c r="AJ216" s="101">
        <v>43012</v>
      </c>
      <c r="AK216" s="100"/>
      <c r="AL216" s="100"/>
      <c r="AM216" s="100"/>
      <c r="AN216" s="100"/>
      <c r="AO216" s="100"/>
      <c r="AP216" s="100"/>
      <c r="AQ216" s="100"/>
      <c r="AR216" s="100"/>
      <c r="AS216" s="100"/>
    </row>
    <row r="217" spans="1:45" s="102" customFormat="1" ht="15.75" customHeight="1" x14ac:dyDescent="0.2">
      <c r="A217" s="92">
        <v>197</v>
      </c>
      <c r="B217" s="93" t="s">
        <v>272</v>
      </c>
      <c r="C217" s="93" t="s">
        <v>338</v>
      </c>
      <c r="D217" s="93" t="s">
        <v>747</v>
      </c>
      <c r="E217" s="93" t="s">
        <v>649</v>
      </c>
      <c r="F217" s="132" t="s">
        <v>1070</v>
      </c>
      <c r="G217" s="94">
        <f t="shared" si="57"/>
        <v>0</v>
      </c>
      <c r="H217" s="95">
        <f t="shared" si="56"/>
        <v>17197</v>
      </c>
      <c r="I217" s="103"/>
      <c r="J217" s="100"/>
      <c r="K217" s="106"/>
      <c r="L217" s="98">
        <f t="shared" si="58"/>
        <v>0</v>
      </c>
      <c r="M217" s="200"/>
      <c r="N217" s="99"/>
      <c r="O217" s="100"/>
      <c r="P217" s="100"/>
      <c r="Q217" s="100"/>
      <c r="R217" s="100"/>
      <c r="S217" s="100"/>
      <c r="T217" s="100"/>
      <c r="U217" s="100"/>
      <c r="V217" s="100"/>
      <c r="W217" s="94"/>
      <c r="X217" s="100"/>
      <c r="Y217" s="100"/>
      <c r="Z217" s="100"/>
      <c r="AA217" s="100"/>
      <c r="AB217" s="100"/>
      <c r="AC217" s="100"/>
      <c r="AD217" s="138"/>
      <c r="AE217" s="100"/>
      <c r="AF217" s="180"/>
      <c r="AG217" s="181"/>
      <c r="AH217" s="146"/>
      <c r="AI217" s="94">
        <f t="shared" si="59"/>
        <v>0</v>
      </c>
      <c r="AJ217" s="101">
        <v>43012</v>
      </c>
      <c r="AK217" s="100"/>
      <c r="AL217" s="100"/>
      <c r="AM217" s="100"/>
      <c r="AN217" s="100"/>
      <c r="AO217" s="100"/>
      <c r="AP217" s="100"/>
      <c r="AQ217" s="100"/>
      <c r="AR217" s="100"/>
      <c r="AS217" s="100"/>
    </row>
    <row r="218" spans="1:45" s="50" customFormat="1" ht="15.75" customHeight="1" x14ac:dyDescent="0.2">
      <c r="A218" s="59">
        <v>198</v>
      </c>
      <c r="B218" s="87" t="s">
        <v>273</v>
      </c>
      <c r="C218" s="87" t="s">
        <v>365</v>
      </c>
      <c r="D218" s="87" t="s">
        <v>844</v>
      </c>
      <c r="E218" s="87" t="s">
        <v>650</v>
      </c>
      <c r="F218" s="133" t="s">
        <v>1071</v>
      </c>
      <c r="G218" s="15">
        <f t="shared" si="57"/>
        <v>2041.13</v>
      </c>
      <c r="H218" s="66">
        <f t="shared" si="56"/>
        <v>17198</v>
      </c>
      <c r="I218" s="187" t="s">
        <v>1140</v>
      </c>
      <c r="J218" s="187" t="s">
        <v>1141</v>
      </c>
      <c r="K218" s="193" t="s">
        <v>1166</v>
      </c>
      <c r="L218" s="71">
        <f t="shared" si="58"/>
        <v>67958.87</v>
      </c>
      <c r="M218" s="202">
        <v>70000</v>
      </c>
      <c r="N218" s="47"/>
      <c r="O218" s="46"/>
      <c r="P218" s="46"/>
      <c r="Q218" s="46"/>
      <c r="R218" s="46"/>
      <c r="S218" s="46"/>
      <c r="T218" s="46"/>
      <c r="U218" s="46"/>
      <c r="V218" s="46"/>
      <c r="W218" s="48"/>
      <c r="X218" s="46"/>
      <c r="Y218" s="46"/>
      <c r="Z218" s="46"/>
      <c r="AA218" s="46"/>
      <c r="AB218" s="46"/>
      <c r="AC218" s="46"/>
      <c r="AD218" s="139"/>
      <c r="AE218" s="46"/>
      <c r="AF218" s="157">
        <v>1323.41</v>
      </c>
      <c r="AG218" s="149">
        <v>542.72</v>
      </c>
      <c r="AH218" s="147">
        <v>175</v>
      </c>
      <c r="AI218" s="74">
        <f t="shared" si="59"/>
        <v>2041.13</v>
      </c>
      <c r="AJ218" s="8">
        <v>43012</v>
      </c>
      <c r="AK218" s="46"/>
      <c r="AL218" s="46"/>
      <c r="AM218" s="46"/>
      <c r="AN218" s="46"/>
      <c r="AO218" s="46"/>
      <c r="AP218" s="46"/>
      <c r="AQ218" s="46"/>
      <c r="AR218" s="46"/>
      <c r="AS218" s="46"/>
    </row>
    <row r="219" spans="1:45" s="102" customFormat="1" ht="15.75" customHeight="1" x14ac:dyDescent="0.2">
      <c r="A219" s="92">
        <v>199</v>
      </c>
      <c r="B219" s="93" t="s">
        <v>274</v>
      </c>
      <c r="C219" s="93" t="s">
        <v>366</v>
      </c>
      <c r="D219" s="93" t="s">
        <v>845</v>
      </c>
      <c r="E219" s="93" t="s">
        <v>651</v>
      </c>
      <c r="F219" s="132" t="s">
        <v>1072</v>
      </c>
      <c r="G219" s="94">
        <f t="shared" si="57"/>
        <v>0</v>
      </c>
      <c r="H219" s="95">
        <f t="shared" si="56"/>
        <v>17199</v>
      </c>
      <c r="I219" s="103"/>
      <c r="J219" s="100"/>
      <c r="K219" s="106"/>
      <c r="L219" s="98">
        <f t="shared" si="58"/>
        <v>0</v>
      </c>
      <c r="M219" s="200"/>
      <c r="N219" s="99"/>
      <c r="O219" s="100"/>
      <c r="P219" s="100"/>
      <c r="Q219" s="100"/>
      <c r="R219" s="100"/>
      <c r="S219" s="100"/>
      <c r="T219" s="100"/>
      <c r="U219" s="100"/>
      <c r="V219" s="100"/>
      <c r="W219" s="94"/>
      <c r="X219" s="100"/>
      <c r="Y219" s="100"/>
      <c r="Z219" s="100"/>
      <c r="AA219" s="100"/>
      <c r="AB219" s="100"/>
      <c r="AC219" s="100"/>
      <c r="AD219" s="138"/>
      <c r="AE219" s="100"/>
      <c r="AF219" s="162"/>
      <c r="AG219" s="163"/>
      <c r="AH219" s="146"/>
      <c r="AI219" s="94">
        <f t="shared" si="59"/>
        <v>0</v>
      </c>
      <c r="AJ219" s="101">
        <v>43012</v>
      </c>
      <c r="AK219" s="100"/>
      <c r="AL219" s="100"/>
      <c r="AM219" s="100"/>
      <c r="AN219" s="100"/>
      <c r="AO219" s="100"/>
      <c r="AP219" s="100"/>
      <c r="AQ219" s="100"/>
      <c r="AR219" s="100"/>
      <c r="AS219" s="100"/>
    </row>
    <row r="220" spans="1:45" s="50" customFormat="1" ht="15.75" customHeight="1" x14ac:dyDescent="0.2">
      <c r="A220" s="59">
        <v>200</v>
      </c>
      <c r="B220" s="87" t="s">
        <v>275</v>
      </c>
      <c r="C220" s="87" t="s">
        <v>367</v>
      </c>
      <c r="D220" s="87" t="s">
        <v>846</v>
      </c>
      <c r="E220" s="87" t="s">
        <v>652</v>
      </c>
      <c r="F220" s="133" t="s">
        <v>1073</v>
      </c>
      <c r="G220" s="15">
        <f t="shared" si="57"/>
        <v>18911.39</v>
      </c>
      <c r="H220" s="66">
        <f t="shared" si="56"/>
        <v>17200</v>
      </c>
      <c r="I220" s="187" t="s">
        <v>1152</v>
      </c>
      <c r="J220" s="187" t="s">
        <v>1153</v>
      </c>
      <c r="K220" s="193" t="s">
        <v>1177</v>
      </c>
      <c r="L220" s="71">
        <f t="shared" si="58"/>
        <v>12088.61</v>
      </c>
      <c r="M220" s="202">
        <v>31000</v>
      </c>
      <c r="N220" s="47"/>
      <c r="O220" s="46"/>
      <c r="P220" s="46"/>
      <c r="Q220" s="46"/>
      <c r="R220" s="46"/>
      <c r="S220" s="46"/>
      <c r="T220" s="46"/>
      <c r="U220" s="46"/>
      <c r="V220" s="46"/>
      <c r="W220" s="48"/>
      <c r="X220" s="46"/>
      <c r="Y220" s="46"/>
      <c r="Z220" s="46"/>
      <c r="AA220" s="46"/>
      <c r="AB220" s="46"/>
      <c r="AC220" s="46"/>
      <c r="AD220" s="139"/>
      <c r="AE220" s="46"/>
      <c r="AF220" s="157">
        <v>18218.09</v>
      </c>
      <c r="AG220" s="149">
        <v>518.29999999999995</v>
      </c>
      <c r="AH220" s="147">
        <v>175</v>
      </c>
      <c r="AI220" s="74">
        <f t="shared" si="59"/>
        <v>18911.39</v>
      </c>
      <c r="AJ220" s="8">
        <v>43012</v>
      </c>
      <c r="AK220" s="46"/>
      <c r="AL220" s="46"/>
      <c r="AM220" s="46"/>
      <c r="AN220" s="46"/>
      <c r="AO220" s="46"/>
      <c r="AP220" s="46"/>
      <c r="AQ220" s="46"/>
      <c r="AR220" s="46"/>
      <c r="AS220" s="46"/>
    </row>
    <row r="221" spans="1:45" s="50" customFormat="1" ht="15.75" customHeight="1" x14ac:dyDescent="0.2">
      <c r="A221" s="59">
        <v>201</v>
      </c>
      <c r="B221" s="87" t="s">
        <v>276</v>
      </c>
      <c r="C221" s="87" t="s">
        <v>361</v>
      </c>
      <c r="D221" s="87" t="s">
        <v>839</v>
      </c>
      <c r="E221" s="87" t="s">
        <v>653</v>
      </c>
      <c r="F221" s="133" t="s">
        <v>1074</v>
      </c>
      <c r="G221" s="15">
        <f t="shared" si="57"/>
        <v>1107.1500000000001</v>
      </c>
      <c r="H221" s="66">
        <f t="shared" si="56"/>
        <v>17201</v>
      </c>
      <c r="I221" s="189" t="s">
        <v>1154</v>
      </c>
      <c r="J221" s="189" t="s">
        <v>1155</v>
      </c>
      <c r="K221" s="195" t="s">
        <v>1178</v>
      </c>
      <c r="L221" s="71">
        <f t="shared" si="58"/>
        <v>10892.85</v>
      </c>
      <c r="M221" s="202">
        <v>12000</v>
      </c>
      <c r="N221" s="47"/>
      <c r="O221" s="46"/>
      <c r="P221" s="46"/>
      <c r="Q221" s="46"/>
      <c r="R221" s="46"/>
      <c r="S221" s="46"/>
      <c r="T221" s="46"/>
      <c r="U221" s="46"/>
      <c r="V221" s="46"/>
      <c r="W221" s="48"/>
      <c r="X221" s="46"/>
      <c r="Y221" s="46"/>
      <c r="Z221" s="46"/>
      <c r="AA221" s="46"/>
      <c r="AB221" s="46"/>
      <c r="AC221" s="46"/>
      <c r="AD221" s="139"/>
      <c r="AE221" s="46"/>
      <c r="AF221" s="157">
        <v>717.5100000000001</v>
      </c>
      <c r="AG221" s="149">
        <v>214.64</v>
      </c>
      <c r="AH221" s="147">
        <v>175</v>
      </c>
      <c r="AI221" s="74">
        <f t="shared" si="59"/>
        <v>1107.1500000000001</v>
      </c>
      <c r="AJ221" s="8">
        <v>43012</v>
      </c>
      <c r="AK221" s="46"/>
      <c r="AL221" s="46"/>
      <c r="AM221" s="46"/>
      <c r="AN221" s="46"/>
      <c r="AO221" s="46"/>
      <c r="AP221" s="46"/>
      <c r="AQ221" s="46"/>
      <c r="AR221" s="46"/>
      <c r="AS221" s="46"/>
    </row>
    <row r="222" spans="1:45" s="9" customFormat="1" ht="15.75" customHeight="1" x14ac:dyDescent="0.25">
      <c r="A222" s="61"/>
      <c r="B222" s="60" t="s">
        <v>10</v>
      </c>
      <c r="C222" s="85"/>
      <c r="D222" s="81"/>
      <c r="E222" s="58"/>
      <c r="F222" s="131"/>
      <c r="G222" s="15">
        <f t="shared" si="57"/>
        <v>26368.27</v>
      </c>
      <c r="H222" s="66"/>
      <c r="I222" s="39"/>
      <c r="J222" s="10"/>
      <c r="K222" s="39"/>
      <c r="L222" s="170">
        <f t="shared" si="58"/>
        <v>98531.73</v>
      </c>
      <c r="M222" s="201">
        <f>SUM(M207:M221)</f>
        <v>124900</v>
      </c>
      <c r="N222" s="262"/>
      <c r="O222" s="81"/>
      <c r="P222" s="10"/>
      <c r="Q222" s="10"/>
      <c r="R222" s="10"/>
      <c r="S222" s="10"/>
      <c r="T222" s="10"/>
      <c r="U222" s="10"/>
      <c r="V222" s="10"/>
      <c r="W222" s="13"/>
      <c r="X222" s="10"/>
      <c r="Y222" s="10"/>
      <c r="Z222" s="10"/>
      <c r="AA222" s="10"/>
      <c r="AB222" s="10"/>
      <c r="AC222" s="10"/>
      <c r="AD222" s="143"/>
      <c r="AE222" s="10"/>
      <c r="AF222" s="157"/>
      <c r="AG222" s="151"/>
      <c r="AH222" s="148"/>
      <c r="AI222" s="171">
        <f>SUM(AI207:AI221)</f>
        <v>26368.27</v>
      </c>
      <c r="AJ222" s="10"/>
      <c r="AK222" s="10"/>
      <c r="AL222" s="6"/>
      <c r="AM222" s="10"/>
      <c r="AN222" s="10"/>
      <c r="AO222" s="10"/>
      <c r="AP222" s="10"/>
      <c r="AQ222" s="10"/>
      <c r="AR222" s="10"/>
      <c r="AS222" s="10"/>
    </row>
    <row r="223" spans="1:45" s="102" customFormat="1" ht="15.75" customHeight="1" x14ac:dyDescent="0.2">
      <c r="A223" s="92">
        <v>202</v>
      </c>
      <c r="B223" s="93" t="s">
        <v>277</v>
      </c>
      <c r="C223" s="93" t="s">
        <v>350</v>
      </c>
      <c r="D223" s="93" t="s">
        <v>847</v>
      </c>
      <c r="E223" s="93" t="s">
        <v>654</v>
      </c>
      <c r="F223" s="132" t="s">
        <v>1075</v>
      </c>
      <c r="G223" s="94">
        <f t="shared" ref="G223:G233" si="60">AI223</f>
        <v>0</v>
      </c>
      <c r="H223" s="95">
        <f t="shared" si="56"/>
        <v>17202</v>
      </c>
      <c r="I223" s="103"/>
      <c r="J223" s="100"/>
      <c r="K223" s="106"/>
      <c r="L223" s="98">
        <f t="shared" ref="L223:L233" si="61">M223-G223</f>
        <v>0</v>
      </c>
      <c r="M223" s="200"/>
      <c r="N223" s="99"/>
      <c r="O223" s="100"/>
      <c r="P223" s="100"/>
      <c r="Q223" s="100"/>
      <c r="R223" s="100"/>
      <c r="S223" s="100"/>
      <c r="T223" s="100"/>
      <c r="U223" s="100"/>
      <c r="V223" s="100"/>
      <c r="W223" s="94"/>
      <c r="X223" s="100"/>
      <c r="Y223" s="100"/>
      <c r="Z223" s="100"/>
      <c r="AA223" s="100"/>
      <c r="AB223" s="100"/>
      <c r="AC223" s="100"/>
      <c r="AD223" s="138"/>
      <c r="AE223" s="100"/>
      <c r="AF223" s="162"/>
      <c r="AG223" s="179"/>
      <c r="AH223" s="146"/>
      <c r="AI223" s="94">
        <f t="shared" ref="AI223:AI232" si="62">AF223+AG223+AH223</f>
        <v>0</v>
      </c>
      <c r="AJ223" s="101">
        <v>43012</v>
      </c>
      <c r="AK223" s="100"/>
      <c r="AL223" s="100"/>
      <c r="AM223" s="100"/>
      <c r="AN223" s="100"/>
      <c r="AO223" s="100"/>
      <c r="AP223" s="100"/>
      <c r="AQ223" s="100"/>
      <c r="AR223" s="100"/>
      <c r="AS223" s="100"/>
    </row>
    <row r="224" spans="1:45" s="102" customFormat="1" ht="15.75" customHeight="1" x14ac:dyDescent="0.2">
      <c r="A224" s="92">
        <v>203</v>
      </c>
      <c r="B224" s="93" t="s">
        <v>278</v>
      </c>
      <c r="C224" s="93" t="s">
        <v>351</v>
      </c>
      <c r="D224" s="93" t="s">
        <v>848</v>
      </c>
      <c r="E224" s="93" t="s">
        <v>655</v>
      </c>
      <c r="F224" s="132" t="s">
        <v>1076</v>
      </c>
      <c r="G224" s="94">
        <f t="shared" si="60"/>
        <v>0</v>
      </c>
      <c r="H224" s="95">
        <f t="shared" si="56"/>
        <v>17203</v>
      </c>
      <c r="I224" s="103"/>
      <c r="J224" s="100"/>
      <c r="K224" s="106"/>
      <c r="L224" s="98">
        <f t="shared" si="61"/>
        <v>0</v>
      </c>
      <c r="M224" s="200"/>
      <c r="N224" s="99"/>
      <c r="O224" s="100"/>
      <c r="P224" s="100"/>
      <c r="Q224" s="100"/>
      <c r="R224" s="100"/>
      <c r="S224" s="100"/>
      <c r="T224" s="100"/>
      <c r="U224" s="100"/>
      <c r="V224" s="100"/>
      <c r="W224" s="94"/>
      <c r="X224" s="100"/>
      <c r="Y224" s="100"/>
      <c r="Z224" s="100"/>
      <c r="AA224" s="100"/>
      <c r="AB224" s="100"/>
      <c r="AC224" s="100"/>
      <c r="AD224" s="138"/>
      <c r="AE224" s="100"/>
      <c r="AF224" s="162"/>
      <c r="AG224" s="179"/>
      <c r="AH224" s="146"/>
      <c r="AI224" s="94">
        <f t="shared" si="62"/>
        <v>0</v>
      </c>
      <c r="AJ224" s="101">
        <v>43012</v>
      </c>
      <c r="AK224" s="100"/>
      <c r="AL224" s="100"/>
      <c r="AM224" s="100"/>
      <c r="AN224" s="100"/>
      <c r="AO224" s="100"/>
      <c r="AP224" s="100"/>
      <c r="AQ224" s="100"/>
      <c r="AR224" s="100"/>
      <c r="AS224" s="100"/>
    </row>
    <row r="225" spans="1:45" s="50" customFormat="1" ht="15.75" customHeight="1" x14ac:dyDescent="0.2">
      <c r="A225" s="59">
        <v>204</v>
      </c>
      <c r="B225" s="87" t="s">
        <v>279</v>
      </c>
      <c r="C225" s="87" t="s">
        <v>1120</v>
      </c>
      <c r="D225" s="87" t="s">
        <v>849</v>
      </c>
      <c r="E225" s="87" t="s">
        <v>656</v>
      </c>
      <c r="F225" s="133" t="s">
        <v>1077</v>
      </c>
      <c r="G225" s="15">
        <f t="shared" si="60"/>
        <v>1169.3699999999999</v>
      </c>
      <c r="H225" s="66">
        <f t="shared" si="56"/>
        <v>17204</v>
      </c>
      <c r="I225" s="187" t="s">
        <v>1156</v>
      </c>
      <c r="J225" s="187" t="s">
        <v>1157</v>
      </c>
      <c r="K225" s="193" t="s">
        <v>1179</v>
      </c>
      <c r="L225" s="71">
        <f t="shared" si="61"/>
        <v>0</v>
      </c>
      <c r="M225" s="202">
        <v>1169.3699999999999</v>
      </c>
      <c r="N225" s="47"/>
      <c r="O225" s="46"/>
      <c r="P225" s="46"/>
      <c r="Q225" s="46"/>
      <c r="R225" s="46"/>
      <c r="S225" s="46"/>
      <c r="T225" s="46"/>
      <c r="U225" s="46"/>
      <c r="V225" s="46"/>
      <c r="W225" s="48"/>
      <c r="X225" s="46"/>
      <c r="Y225" s="46"/>
      <c r="Z225" s="46"/>
      <c r="AA225" s="46"/>
      <c r="AB225" s="46"/>
      <c r="AC225" s="46"/>
      <c r="AD225" s="139"/>
      <c r="AE225" s="46"/>
      <c r="AF225" s="157">
        <v>994.36999999999989</v>
      </c>
      <c r="AG225" s="149">
        <v>0</v>
      </c>
      <c r="AH225" s="147">
        <v>175</v>
      </c>
      <c r="AI225" s="74">
        <f t="shared" si="62"/>
        <v>1169.3699999999999</v>
      </c>
      <c r="AJ225" s="8">
        <v>43012</v>
      </c>
      <c r="AK225" s="46"/>
      <c r="AL225" s="46"/>
      <c r="AM225" s="46"/>
      <c r="AN225" s="46"/>
      <c r="AO225" s="46"/>
      <c r="AP225" s="46"/>
      <c r="AQ225" s="46"/>
      <c r="AR225" s="46"/>
      <c r="AS225" s="46"/>
    </row>
    <row r="226" spans="1:45" s="102" customFormat="1" ht="15.75" customHeight="1" x14ac:dyDescent="0.2">
      <c r="A226" s="92">
        <v>205</v>
      </c>
      <c r="B226" s="93" t="s">
        <v>280</v>
      </c>
      <c r="C226" s="93" t="s">
        <v>352</v>
      </c>
      <c r="D226" s="93" t="s">
        <v>775</v>
      </c>
      <c r="E226" s="93" t="s">
        <v>657</v>
      </c>
      <c r="F226" s="132" t="s">
        <v>1078</v>
      </c>
      <c r="G226" s="94">
        <f t="shared" si="60"/>
        <v>0</v>
      </c>
      <c r="H226" s="95">
        <f t="shared" si="56"/>
        <v>17205</v>
      </c>
      <c r="I226" s="103"/>
      <c r="J226" s="100"/>
      <c r="K226" s="106"/>
      <c r="L226" s="98">
        <f t="shared" si="61"/>
        <v>0</v>
      </c>
      <c r="M226" s="200"/>
      <c r="N226" s="99"/>
      <c r="O226" s="100"/>
      <c r="P226" s="100"/>
      <c r="Q226" s="100"/>
      <c r="R226" s="100"/>
      <c r="S226" s="100"/>
      <c r="T226" s="100"/>
      <c r="U226" s="100"/>
      <c r="V226" s="100"/>
      <c r="W226" s="94"/>
      <c r="X226" s="100"/>
      <c r="Y226" s="100"/>
      <c r="Z226" s="100"/>
      <c r="AA226" s="100"/>
      <c r="AB226" s="100"/>
      <c r="AC226" s="100"/>
      <c r="AD226" s="138"/>
      <c r="AE226" s="100"/>
      <c r="AF226" s="162"/>
      <c r="AG226" s="163"/>
      <c r="AH226" s="146"/>
      <c r="AI226" s="94">
        <f t="shared" si="62"/>
        <v>0</v>
      </c>
      <c r="AJ226" s="101">
        <v>43012</v>
      </c>
      <c r="AK226" s="100"/>
      <c r="AL226" s="100"/>
      <c r="AM226" s="100"/>
      <c r="AN226" s="100"/>
      <c r="AO226" s="100"/>
      <c r="AP226" s="100"/>
      <c r="AQ226" s="100"/>
      <c r="AR226" s="100"/>
      <c r="AS226" s="100"/>
    </row>
    <row r="227" spans="1:45" s="102" customFormat="1" ht="15.75" customHeight="1" x14ac:dyDescent="0.2">
      <c r="A227" s="92">
        <v>206</v>
      </c>
      <c r="B227" s="93" t="s">
        <v>281</v>
      </c>
      <c r="C227" s="93" t="s">
        <v>353</v>
      </c>
      <c r="D227" s="93" t="s">
        <v>850</v>
      </c>
      <c r="E227" s="93" t="s">
        <v>658</v>
      </c>
      <c r="F227" s="132" t="s">
        <v>1079</v>
      </c>
      <c r="G227" s="94">
        <f t="shared" si="60"/>
        <v>0</v>
      </c>
      <c r="H227" s="95">
        <f t="shared" si="56"/>
        <v>17206</v>
      </c>
      <c r="I227" s="103"/>
      <c r="J227" s="100"/>
      <c r="K227" s="106"/>
      <c r="L227" s="98">
        <f t="shared" si="61"/>
        <v>0</v>
      </c>
      <c r="M227" s="200"/>
      <c r="N227" s="99"/>
      <c r="O227" s="100"/>
      <c r="P227" s="100"/>
      <c r="Q227" s="100"/>
      <c r="R227" s="100"/>
      <c r="S227" s="100"/>
      <c r="T227" s="100"/>
      <c r="U227" s="100"/>
      <c r="V227" s="100"/>
      <c r="W227" s="94"/>
      <c r="X227" s="100"/>
      <c r="Y227" s="100"/>
      <c r="Z227" s="100"/>
      <c r="AA227" s="100"/>
      <c r="AB227" s="100"/>
      <c r="AC227" s="100"/>
      <c r="AD227" s="138"/>
      <c r="AE227" s="100"/>
      <c r="AF227" s="162"/>
      <c r="AG227" s="163"/>
      <c r="AH227" s="146"/>
      <c r="AI227" s="94">
        <f t="shared" si="62"/>
        <v>0</v>
      </c>
      <c r="AJ227" s="101">
        <v>43012</v>
      </c>
      <c r="AK227" s="100"/>
      <c r="AL227" s="100"/>
      <c r="AM227" s="100"/>
      <c r="AN227" s="100"/>
      <c r="AO227" s="100"/>
      <c r="AP227" s="100"/>
      <c r="AQ227" s="100"/>
      <c r="AR227" s="100"/>
      <c r="AS227" s="100"/>
    </row>
    <row r="228" spans="1:45" s="50" customFormat="1" ht="15.75" customHeight="1" x14ac:dyDescent="0.2">
      <c r="A228" s="59">
        <v>207</v>
      </c>
      <c r="B228" s="87" t="s">
        <v>282</v>
      </c>
      <c r="C228" s="87" t="s">
        <v>354</v>
      </c>
      <c r="D228" s="87" t="s">
        <v>851</v>
      </c>
      <c r="E228" s="87" t="s">
        <v>659</v>
      </c>
      <c r="F228" s="133" t="s">
        <v>1080</v>
      </c>
      <c r="G228" s="15">
        <f t="shared" si="60"/>
        <v>3011.49</v>
      </c>
      <c r="H228" s="66">
        <f t="shared" si="56"/>
        <v>17207</v>
      </c>
      <c r="I228" s="189" t="s">
        <v>1158</v>
      </c>
      <c r="J228" s="189" t="s">
        <v>1159</v>
      </c>
      <c r="K228" s="195" t="s">
        <v>1180</v>
      </c>
      <c r="L228" s="71">
        <f t="shared" si="61"/>
        <v>0</v>
      </c>
      <c r="M228" s="202">
        <v>3011.49</v>
      </c>
      <c r="N228" s="47"/>
      <c r="O228" s="46"/>
      <c r="P228" s="46"/>
      <c r="Q228" s="46"/>
      <c r="R228" s="46"/>
      <c r="S228" s="46"/>
      <c r="T228" s="46"/>
      <c r="U228" s="46"/>
      <c r="V228" s="46"/>
      <c r="W228" s="48"/>
      <c r="X228" s="46"/>
      <c r="Y228" s="46"/>
      <c r="Z228" s="46"/>
      <c r="AA228" s="46"/>
      <c r="AB228" s="46"/>
      <c r="AC228" s="46"/>
      <c r="AD228" s="139"/>
      <c r="AE228" s="46"/>
      <c r="AF228" s="157">
        <v>2188.71</v>
      </c>
      <c r="AG228" s="149">
        <v>647.78</v>
      </c>
      <c r="AH228" s="147">
        <v>175</v>
      </c>
      <c r="AI228" s="74">
        <f t="shared" si="62"/>
        <v>3011.49</v>
      </c>
      <c r="AJ228" s="8">
        <v>43012</v>
      </c>
      <c r="AK228" s="46"/>
      <c r="AL228" s="46"/>
      <c r="AM228" s="46"/>
      <c r="AN228" s="46"/>
      <c r="AO228" s="46"/>
      <c r="AP228" s="46"/>
      <c r="AQ228" s="46"/>
      <c r="AR228" s="46"/>
      <c r="AS228" s="46"/>
    </row>
    <row r="229" spans="1:45" s="102" customFormat="1" ht="15.75" customHeight="1" x14ac:dyDescent="0.2">
      <c r="A229" s="92">
        <v>208</v>
      </c>
      <c r="B229" s="93" t="s">
        <v>283</v>
      </c>
      <c r="C229" s="93" t="s">
        <v>355</v>
      </c>
      <c r="D229" s="93" t="s">
        <v>852</v>
      </c>
      <c r="E229" s="93" t="s">
        <v>660</v>
      </c>
      <c r="F229" s="132" t="s">
        <v>1081</v>
      </c>
      <c r="G229" s="94">
        <f t="shared" si="60"/>
        <v>0</v>
      </c>
      <c r="H229" s="95">
        <f t="shared" si="56"/>
        <v>17208</v>
      </c>
      <c r="I229" s="103"/>
      <c r="J229" s="100"/>
      <c r="K229" s="106"/>
      <c r="L229" s="98">
        <f t="shared" si="61"/>
        <v>0</v>
      </c>
      <c r="M229" s="200"/>
      <c r="N229" s="99"/>
      <c r="O229" s="100"/>
      <c r="P229" s="100"/>
      <c r="Q229" s="100"/>
      <c r="R229" s="100"/>
      <c r="S229" s="100"/>
      <c r="T229" s="100"/>
      <c r="U229" s="100"/>
      <c r="V229" s="100"/>
      <c r="W229" s="94"/>
      <c r="X229" s="100"/>
      <c r="Y229" s="100"/>
      <c r="Z229" s="100"/>
      <c r="AA229" s="100"/>
      <c r="AB229" s="100"/>
      <c r="AC229" s="100"/>
      <c r="AD229" s="138"/>
      <c r="AE229" s="100"/>
      <c r="AF229" s="162"/>
      <c r="AG229" s="163"/>
      <c r="AH229" s="146"/>
      <c r="AI229" s="94">
        <f t="shared" si="62"/>
        <v>0</v>
      </c>
      <c r="AJ229" s="101">
        <v>43012</v>
      </c>
      <c r="AK229" s="100"/>
      <c r="AL229" s="100"/>
      <c r="AM229" s="100"/>
      <c r="AN229" s="100"/>
      <c r="AO229" s="100"/>
      <c r="AP229" s="100"/>
      <c r="AQ229" s="100"/>
      <c r="AR229" s="100"/>
      <c r="AS229" s="100"/>
    </row>
    <row r="230" spans="1:45" s="102" customFormat="1" ht="15.75" customHeight="1" x14ac:dyDescent="0.2">
      <c r="A230" s="92">
        <v>209</v>
      </c>
      <c r="B230" s="93" t="s">
        <v>284</v>
      </c>
      <c r="C230" s="93" t="s">
        <v>352</v>
      </c>
      <c r="D230" s="93" t="s">
        <v>775</v>
      </c>
      <c r="E230" s="93" t="s">
        <v>661</v>
      </c>
      <c r="F230" s="132" t="s">
        <v>1082</v>
      </c>
      <c r="G230" s="94">
        <f t="shared" si="60"/>
        <v>0</v>
      </c>
      <c r="H230" s="95">
        <f t="shared" si="56"/>
        <v>17209</v>
      </c>
      <c r="I230" s="103"/>
      <c r="J230" s="100"/>
      <c r="K230" s="106"/>
      <c r="L230" s="98">
        <f t="shared" si="61"/>
        <v>0</v>
      </c>
      <c r="M230" s="200"/>
      <c r="N230" s="99"/>
      <c r="O230" s="100"/>
      <c r="P230" s="100"/>
      <c r="Q230" s="100"/>
      <c r="R230" s="100"/>
      <c r="S230" s="100"/>
      <c r="T230" s="100"/>
      <c r="U230" s="100"/>
      <c r="V230" s="100"/>
      <c r="W230" s="94"/>
      <c r="X230" s="100"/>
      <c r="Y230" s="100"/>
      <c r="Z230" s="100"/>
      <c r="AA230" s="100"/>
      <c r="AB230" s="100"/>
      <c r="AC230" s="100"/>
      <c r="AD230" s="138"/>
      <c r="AE230" s="100"/>
      <c r="AF230" s="162"/>
      <c r="AG230" s="163"/>
      <c r="AH230" s="146"/>
      <c r="AI230" s="94">
        <f t="shared" si="62"/>
        <v>0</v>
      </c>
      <c r="AJ230" s="101">
        <v>43012</v>
      </c>
      <c r="AK230" s="100"/>
      <c r="AL230" s="100"/>
      <c r="AM230" s="100"/>
      <c r="AN230" s="100"/>
      <c r="AO230" s="100"/>
      <c r="AP230" s="100"/>
      <c r="AQ230" s="100"/>
      <c r="AR230" s="100"/>
      <c r="AS230" s="100"/>
    </row>
    <row r="231" spans="1:45" s="102" customFormat="1" ht="15.75" customHeight="1" x14ac:dyDescent="0.2">
      <c r="A231" s="92">
        <v>210</v>
      </c>
      <c r="B231" s="93" t="s">
        <v>285</v>
      </c>
      <c r="C231" s="93" t="s">
        <v>356</v>
      </c>
      <c r="D231" s="93" t="s">
        <v>853</v>
      </c>
      <c r="E231" s="93" t="s">
        <v>662</v>
      </c>
      <c r="F231" s="132" t="s">
        <v>1083</v>
      </c>
      <c r="G231" s="94">
        <f t="shared" si="60"/>
        <v>0</v>
      </c>
      <c r="H231" s="95">
        <f t="shared" si="56"/>
        <v>17210</v>
      </c>
      <c r="I231" s="103"/>
      <c r="J231" s="100"/>
      <c r="K231" s="106"/>
      <c r="L231" s="98">
        <f t="shared" si="61"/>
        <v>0</v>
      </c>
      <c r="M231" s="200"/>
      <c r="N231" s="99"/>
      <c r="O231" s="100"/>
      <c r="P231" s="100"/>
      <c r="Q231" s="100"/>
      <c r="R231" s="100"/>
      <c r="S231" s="100"/>
      <c r="T231" s="100"/>
      <c r="U231" s="100"/>
      <c r="V231" s="100"/>
      <c r="W231" s="94"/>
      <c r="X231" s="100"/>
      <c r="Y231" s="100"/>
      <c r="Z231" s="100"/>
      <c r="AA231" s="100"/>
      <c r="AB231" s="100"/>
      <c r="AC231" s="100"/>
      <c r="AD231" s="138"/>
      <c r="AE231" s="100"/>
      <c r="AF231" s="162"/>
      <c r="AG231" s="179"/>
      <c r="AH231" s="146"/>
      <c r="AI231" s="94">
        <f t="shared" si="62"/>
        <v>0</v>
      </c>
      <c r="AJ231" s="101">
        <v>43012</v>
      </c>
      <c r="AK231" s="100"/>
      <c r="AL231" s="100"/>
      <c r="AM231" s="100"/>
      <c r="AN231" s="100"/>
      <c r="AO231" s="100"/>
      <c r="AP231" s="100"/>
      <c r="AQ231" s="100"/>
      <c r="AR231" s="100"/>
      <c r="AS231" s="100"/>
    </row>
    <row r="232" spans="1:45" s="102" customFormat="1" ht="15.75" customHeight="1" x14ac:dyDescent="0.2">
      <c r="A232" s="92">
        <v>211</v>
      </c>
      <c r="B232" s="93" t="s">
        <v>286</v>
      </c>
      <c r="C232" s="93" t="s">
        <v>357</v>
      </c>
      <c r="D232" s="93" t="s">
        <v>854</v>
      </c>
      <c r="E232" s="93" t="s">
        <v>663</v>
      </c>
      <c r="F232" s="132" t="s">
        <v>1084</v>
      </c>
      <c r="G232" s="94">
        <f t="shared" si="60"/>
        <v>0</v>
      </c>
      <c r="H232" s="95">
        <f t="shared" si="56"/>
        <v>17211</v>
      </c>
      <c r="I232" s="103"/>
      <c r="J232" s="100"/>
      <c r="K232" s="106"/>
      <c r="L232" s="98">
        <f t="shared" si="61"/>
        <v>0</v>
      </c>
      <c r="M232" s="200"/>
      <c r="N232" s="99"/>
      <c r="O232" s="100"/>
      <c r="P232" s="100"/>
      <c r="Q232" s="100"/>
      <c r="R232" s="100"/>
      <c r="S232" s="100"/>
      <c r="T232" s="100"/>
      <c r="U232" s="100"/>
      <c r="V232" s="100"/>
      <c r="W232" s="94"/>
      <c r="X232" s="100"/>
      <c r="Y232" s="100"/>
      <c r="Z232" s="100"/>
      <c r="AA232" s="100"/>
      <c r="AB232" s="100"/>
      <c r="AC232" s="100"/>
      <c r="AD232" s="138"/>
      <c r="AE232" s="100"/>
      <c r="AF232" s="162"/>
      <c r="AG232" s="179"/>
      <c r="AH232" s="146"/>
      <c r="AI232" s="94">
        <f t="shared" si="62"/>
        <v>0</v>
      </c>
      <c r="AJ232" s="101">
        <v>43012</v>
      </c>
      <c r="AK232" s="100"/>
      <c r="AL232" s="100"/>
      <c r="AM232" s="100"/>
      <c r="AN232" s="100"/>
      <c r="AO232" s="100"/>
      <c r="AP232" s="100"/>
      <c r="AQ232" s="100"/>
      <c r="AR232" s="100"/>
      <c r="AS232" s="100"/>
    </row>
    <row r="233" spans="1:45" s="9" customFormat="1" ht="15.75" customHeight="1" x14ac:dyDescent="0.25">
      <c r="A233" s="61"/>
      <c r="B233" s="60" t="s">
        <v>11</v>
      </c>
      <c r="C233" s="85"/>
      <c r="D233" s="81"/>
      <c r="E233" s="58"/>
      <c r="F233" s="131"/>
      <c r="G233" s="15">
        <f t="shared" si="60"/>
        <v>4180.8599999999997</v>
      </c>
      <c r="H233" s="66"/>
      <c r="I233" s="39"/>
      <c r="J233" s="10"/>
      <c r="K233" s="39"/>
      <c r="L233" s="170">
        <f t="shared" si="61"/>
        <v>0</v>
      </c>
      <c r="M233" s="201">
        <f>SUM(M223:M232)</f>
        <v>4180.8599999999997</v>
      </c>
      <c r="N233" s="262"/>
      <c r="O233" s="81"/>
      <c r="P233" s="10"/>
      <c r="Q233" s="10"/>
      <c r="R233" s="10"/>
      <c r="S233" s="10"/>
      <c r="T233" s="10"/>
      <c r="U233" s="10"/>
      <c r="V233" s="10"/>
      <c r="W233" s="13"/>
      <c r="X233" s="10"/>
      <c r="Y233" s="10"/>
      <c r="Z233" s="10"/>
      <c r="AA233" s="10"/>
      <c r="AB233" s="10"/>
      <c r="AC233" s="10"/>
      <c r="AD233" s="143"/>
      <c r="AE233" s="10"/>
      <c r="AF233" s="157"/>
      <c r="AG233" s="151"/>
      <c r="AH233" s="148"/>
      <c r="AI233" s="171">
        <f>SUM(AI223:AI232)</f>
        <v>4180.8599999999997</v>
      </c>
      <c r="AJ233" s="10"/>
      <c r="AK233" s="10"/>
      <c r="AL233" s="6"/>
      <c r="AM233" s="10"/>
      <c r="AN233" s="10"/>
      <c r="AO233" s="10"/>
      <c r="AP233" s="10"/>
      <c r="AQ233" s="10"/>
      <c r="AR233" s="10"/>
      <c r="AS233" s="10"/>
    </row>
    <row r="234" spans="1:45" s="102" customFormat="1" ht="15.75" customHeight="1" x14ac:dyDescent="0.2">
      <c r="A234" s="92">
        <v>212</v>
      </c>
      <c r="B234" s="93" t="s">
        <v>287</v>
      </c>
      <c r="C234" s="93" t="s">
        <v>348</v>
      </c>
      <c r="D234" s="93" t="s">
        <v>855</v>
      </c>
      <c r="E234" s="93" t="s">
        <v>664</v>
      </c>
      <c r="F234" s="132" t="s">
        <v>1085</v>
      </c>
      <c r="G234" s="94">
        <f t="shared" ref="G234:G240" si="63">AI234</f>
        <v>0</v>
      </c>
      <c r="H234" s="95">
        <f t="shared" si="56"/>
        <v>17212</v>
      </c>
      <c r="I234" s="103"/>
      <c r="J234" s="100"/>
      <c r="K234" s="106"/>
      <c r="L234" s="98">
        <f t="shared" ref="L234:L240" si="64">M234-G234</f>
        <v>0</v>
      </c>
      <c r="M234" s="200"/>
      <c r="N234" s="99"/>
      <c r="O234" s="100"/>
      <c r="P234" s="100"/>
      <c r="Q234" s="100"/>
      <c r="R234" s="100"/>
      <c r="S234" s="100"/>
      <c r="T234" s="100"/>
      <c r="U234" s="100"/>
      <c r="V234" s="100"/>
      <c r="W234" s="94"/>
      <c r="X234" s="100"/>
      <c r="Y234" s="100"/>
      <c r="Z234" s="100"/>
      <c r="AA234" s="100"/>
      <c r="AB234" s="100"/>
      <c r="AC234" s="100"/>
      <c r="AD234" s="138"/>
      <c r="AE234" s="100"/>
      <c r="AF234" s="162"/>
      <c r="AG234" s="163"/>
      <c r="AH234" s="146"/>
      <c r="AI234" s="94">
        <f>AF234+AG234+AH234</f>
        <v>0</v>
      </c>
      <c r="AJ234" s="101">
        <v>43012</v>
      </c>
      <c r="AK234" s="100"/>
      <c r="AL234" s="100"/>
      <c r="AM234" s="100"/>
      <c r="AN234" s="100"/>
      <c r="AO234" s="100"/>
      <c r="AP234" s="100"/>
      <c r="AQ234" s="100"/>
      <c r="AR234" s="100"/>
      <c r="AS234" s="100"/>
    </row>
    <row r="235" spans="1:45" s="50" customFormat="1" ht="15.75" customHeight="1" x14ac:dyDescent="0.2">
      <c r="A235" s="59">
        <v>213</v>
      </c>
      <c r="B235" s="87" t="s">
        <v>288</v>
      </c>
      <c r="C235" s="87" t="s">
        <v>349</v>
      </c>
      <c r="D235" s="87" t="s">
        <v>856</v>
      </c>
      <c r="E235" s="87" t="s">
        <v>665</v>
      </c>
      <c r="F235" s="133" t="s">
        <v>1086</v>
      </c>
      <c r="G235" s="15">
        <f t="shared" si="63"/>
        <v>3802.05</v>
      </c>
      <c r="H235" s="66">
        <f t="shared" si="56"/>
        <v>17213</v>
      </c>
      <c r="I235" s="187" t="s">
        <v>1129</v>
      </c>
      <c r="J235" s="187" t="s">
        <v>1127</v>
      </c>
      <c r="K235" s="193" t="s">
        <v>1163</v>
      </c>
      <c r="L235" s="71">
        <f t="shared" si="64"/>
        <v>5197.95</v>
      </c>
      <c r="M235" s="202">
        <v>9000</v>
      </c>
      <c r="N235" s="47"/>
      <c r="O235" s="46"/>
      <c r="P235" s="46"/>
      <c r="Q235" s="46"/>
      <c r="R235" s="46"/>
      <c r="S235" s="46"/>
      <c r="T235" s="46"/>
      <c r="U235" s="46"/>
      <c r="V235" s="46"/>
      <c r="W235" s="48"/>
      <c r="X235" s="46"/>
      <c r="Y235" s="46"/>
      <c r="Z235" s="46"/>
      <c r="AA235" s="46"/>
      <c r="AB235" s="46"/>
      <c r="AC235" s="46"/>
      <c r="AD235" s="139"/>
      <c r="AE235" s="46"/>
      <c r="AF235" s="157">
        <v>2827.83</v>
      </c>
      <c r="AG235" s="149">
        <v>799.22</v>
      </c>
      <c r="AH235" s="147">
        <v>175</v>
      </c>
      <c r="AI235" s="74">
        <f>AF235+AG235+AH235</f>
        <v>3802.05</v>
      </c>
      <c r="AJ235" s="8">
        <v>43012</v>
      </c>
      <c r="AK235" s="46"/>
      <c r="AL235" s="46"/>
      <c r="AM235" s="46"/>
      <c r="AN235" s="46"/>
      <c r="AO235" s="46"/>
      <c r="AP235" s="46"/>
      <c r="AQ235" s="46"/>
      <c r="AR235" s="46"/>
      <c r="AS235" s="46"/>
    </row>
    <row r="236" spans="1:45" s="9" customFormat="1" ht="15.75" customHeight="1" x14ac:dyDescent="0.25">
      <c r="A236" s="61"/>
      <c r="B236" s="60" t="s">
        <v>12</v>
      </c>
      <c r="C236" s="85"/>
      <c r="D236" s="81"/>
      <c r="E236" s="58"/>
      <c r="F236" s="131"/>
      <c r="G236" s="15">
        <f t="shared" si="63"/>
        <v>3802.05</v>
      </c>
      <c r="H236" s="66"/>
      <c r="I236" s="39"/>
      <c r="J236" s="10"/>
      <c r="K236" s="39"/>
      <c r="L236" s="170">
        <f t="shared" si="64"/>
        <v>5197.95</v>
      </c>
      <c r="M236" s="205">
        <f>SUM(M234:M235)</f>
        <v>9000</v>
      </c>
      <c r="N236" s="262"/>
      <c r="O236" s="81"/>
      <c r="P236" s="10"/>
      <c r="Q236" s="10"/>
      <c r="R236" s="10"/>
      <c r="S236" s="10"/>
      <c r="T236" s="10"/>
      <c r="U236" s="10"/>
      <c r="V236" s="10"/>
      <c r="W236" s="13"/>
      <c r="X236" s="10"/>
      <c r="Y236" s="10"/>
      <c r="Z236" s="10"/>
      <c r="AA236" s="10"/>
      <c r="AB236" s="10"/>
      <c r="AC236" s="10"/>
      <c r="AD236" s="143"/>
      <c r="AE236" s="10"/>
      <c r="AF236" s="157"/>
      <c r="AG236" s="151"/>
      <c r="AH236" s="148"/>
      <c r="AI236" s="171">
        <f>SUM(AI234:AI235)</f>
        <v>3802.05</v>
      </c>
      <c r="AJ236" s="10"/>
      <c r="AK236" s="10"/>
      <c r="AL236" s="6"/>
      <c r="AM236" s="10"/>
      <c r="AN236" s="10"/>
      <c r="AO236" s="10"/>
      <c r="AP236" s="10"/>
      <c r="AQ236" s="10"/>
      <c r="AR236" s="10"/>
      <c r="AS236" s="10"/>
    </row>
    <row r="237" spans="1:45" s="50" customFormat="1" ht="16.5" x14ac:dyDescent="0.2">
      <c r="A237" s="59">
        <v>214</v>
      </c>
      <c r="B237" s="87" t="s">
        <v>289</v>
      </c>
      <c r="C237" s="87" t="s">
        <v>347</v>
      </c>
      <c r="D237" s="87" t="s">
        <v>857</v>
      </c>
      <c r="E237" s="87" t="s">
        <v>666</v>
      </c>
      <c r="F237" s="133" t="s">
        <v>1087</v>
      </c>
      <c r="G237" s="15">
        <f t="shared" si="63"/>
        <v>3527.11</v>
      </c>
      <c r="H237" s="66">
        <f t="shared" si="56"/>
        <v>17214</v>
      </c>
      <c r="I237" s="187" t="s">
        <v>1152</v>
      </c>
      <c r="J237" s="187" t="s">
        <v>1153</v>
      </c>
      <c r="K237" s="193" t="s">
        <v>1177</v>
      </c>
      <c r="L237" s="71">
        <f t="shared" si="64"/>
        <v>32472.89</v>
      </c>
      <c r="M237" s="202">
        <v>36000</v>
      </c>
      <c r="N237" s="47"/>
      <c r="O237" s="46"/>
      <c r="P237" s="46"/>
      <c r="Q237" s="46"/>
      <c r="R237" s="46"/>
      <c r="S237" s="46"/>
      <c r="T237" s="46"/>
      <c r="U237" s="46"/>
      <c r="V237" s="46"/>
      <c r="W237" s="48"/>
      <c r="X237" s="46"/>
      <c r="Y237" s="46"/>
      <c r="Z237" s="46"/>
      <c r="AA237" s="46"/>
      <c r="AB237" s="46"/>
      <c r="AC237" s="46"/>
      <c r="AD237" s="139"/>
      <c r="AE237" s="46"/>
      <c r="AF237" s="157">
        <v>2695.27</v>
      </c>
      <c r="AG237" s="149">
        <v>656.84</v>
      </c>
      <c r="AH237" s="147">
        <v>175</v>
      </c>
      <c r="AI237" s="74">
        <f>AF237+AG237+AH237</f>
        <v>3527.11</v>
      </c>
      <c r="AJ237" s="8">
        <v>43012</v>
      </c>
      <c r="AK237" s="46"/>
      <c r="AL237" s="46"/>
      <c r="AM237" s="46"/>
      <c r="AN237" s="46"/>
      <c r="AO237" s="46"/>
      <c r="AP237" s="46"/>
      <c r="AQ237" s="46"/>
      <c r="AR237" s="46"/>
      <c r="AS237" s="46"/>
    </row>
    <row r="238" spans="1:45" s="251" customFormat="1" ht="15.75" customHeight="1" x14ac:dyDescent="0.2">
      <c r="A238" s="235">
        <v>215</v>
      </c>
      <c r="B238" s="236" t="s">
        <v>290</v>
      </c>
      <c r="C238" s="236" t="s">
        <v>328</v>
      </c>
      <c r="D238" s="236" t="s">
        <v>833</v>
      </c>
      <c r="E238" s="236" t="s">
        <v>667</v>
      </c>
      <c r="F238" s="237" t="s">
        <v>1088</v>
      </c>
      <c r="G238" s="238">
        <f t="shared" si="63"/>
        <v>3211.16</v>
      </c>
      <c r="H238" s="239">
        <f t="shared" si="56"/>
        <v>17215</v>
      </c>
      <c r="I238" s="240"/>
      <c r="J238" s="241"/>
      <c r="K238" s="242"/>
      <c r="L238" s="243" t="e">
        <f t="shared" si="64"/>
        <v>#VALUE!</v>
      </c>
      <c r="M238" s="244" t="s">
        <v>1181</v>
      </c>
      <c r="N238" s="245"/>
      <c r="O238" s="241"/>
      <c r="P238" s="241"/>
      <c r="Q238" s="241"/>
      <c r="R238" s="241"/>
      <c r="S238" s="241"/>
      <c r="T238" s="241"/>
      <c r="U238" s="241"/>
      <c r="V238" s="241"/>
      <c r="W238" s="238"/>
      <c r="X238" s="241"/>
      <c r="Y238" s="241"/>
      <c r="Z238" s="241"/>
      <c r="AA238" s="241"/>
      <c r="AB238" s="241"/>
      <c r="AC238" s="241"/>
      <c r="AD238" s="246"/>
      <c r="AE238" s="241"/>
      <c r="AF238" s="247">
        <v>2889.71</v>
      </c>
      <c r="AG238" s="248">
        <v>146.44999999999999</v>
      </c>
      <c r="AH238" s="249">
        <v>175</v>
      </c>
      <c r="AI238" s="238">
        <f>AF238+AG238+AH238</f>
        <v>3211.16</v>
      </c>
      <c r="AJ238" s="250">
        <v>43012</v>
      </c>
      <c r="AK238" s="241"/>
      <c r="AL238" s="241"/>
      <c r="AM238" s="241"/>
      <c r="AN238" s="241"/>
      <c r="AO238" s="241"/>
      <c r="AP238" s="241"/>
      <c r="AQ238" s="241"/>
      <c r="AR238" s="241"/>
      <c r="AS238" s="241"/>
    </row>
    <row r="239" spans="1:45" s="102" customFormat="1" ht="15.75" customHeight="1" x14ac:dyDescent="0.2">
      <c r="A239" s="92">
        <v>216</v>
      </c>
      <c r="B239" s="93" t="s">
        <v>291</v>
      </c>
      <c r="C239" s="93" t="s">
        <v>329</v>
      </c>
      <c r="D239" s="93" t="s">
        <v>858</v>
      </c>
      <c r="E239" s="93" t="s">
        <v>668</v>
      </c>
      <c r="F239" s="132" t="s">
        <v>1089</v>
      </c>
      <c r="G239" s="94">
        <f t="shared" si="63"/>
        <v>0</v>
      </c>
      <c r="H239" s="95">
        <f t="shared" si="56"/>
        <v>17216</v>
      </c>
      <c r="I239" s="103"/>
      <c r="J239" s="100"/>
      <c r="K239" s="106"/>
      <c r="L239" s="98">
        <f t="shared" si="64"/>
        <v>0</v>
      </c>
      <c r="M239" s="200"/>
      <c r="N239" s="99"/>
      <c r="O239" s="100"/>
      <c r="P239" s="100"/>
      <c r="Q239" s="100"/>
      <c r="R239" s="100"/>
      <c r="S239" s="100"/>
      <c r="T239" s="100"/>
      <c r="U239" s="100"/>
      <c r="V239" s="100"/>
      <c r="W239" s="94"/>
      <c r="X239" s="100"/>
      <c r="Y239" s="100"/>
      <c r="Z239" s="100"/>
      <c r="AA239" s="100"/>
      <c r="AB239" s="100"/>
      <c r="AC239" s="100"/>
      <c r="AD239" s="138"/>
      <c r="AE239" s="100"/>
      <c r="AF239" s="162"/>
      <c r="AG239" s="164"/>
      <c r="AH239" s="146"/>
      <c r="AI239" s="94">
        <f>AF239+AG239+AH239</f>
        <v>0</v>
      </c>
      <c r="AJ239" s="101">
        <v>43012</v>
      </c>
      <c r="AK239" s="100"/>
      <c r="AL239" s="100"/>
      <c r="AM239" s="100"/>
      <c r="AN239" s="100"/>
      <c r="AO239" s="100"/>
      <c r="AP239" s="100"/>
      <c r="AQ239" s="100"/>
      <c r="AR239" s="100"/>
      <c r="AS239" s="100"/>
    </row>
    <row r="240" spans="1:45" s="102" customFormat="1" ht="15.75" customHeight="1" x14ac:dyDescent="0.2">
      <c r="A240" s="92">
        <v>217</v>
      </c>
      <c r="B240" s="93" t="s">
        <v>292</v>
      </c>
      <c r="C240" s="93" t="s">
        <v>330</v>
      </c>
      <c r="D240" s="93" t="s">
        <v>859</v>
      </c>
      <c r="E240" s="93" t="s">
        <v>669</v>
      </c>
      <c r="F240" s="132" t="s">
        <v>1090</v>
      </c>
      <c r="G240" s="94">
        <f t="shared" si="63"/>
        <v>0</v>
      </c>
      <c r="H240" s="95">
        <f t="shared" si="56"/>
        <v>17217</v>
      </c>
      <c r="I240" s="103"/>
      <c r="J240" s="100"/>
      <c r="K240" s="106"/>
      <c r="L240" s="98">
        <f t="shared" si="64"/>
        <v>0</v>
      </c>
      <c r="M240" s="200"/>
      <c r="N240" s="99"/>
      <c r="O240" s="100"/>
      <c r="P240" s="100"/>
      <c r="Q240" s="100"/>
      <c r="R240" s="100"/>
      <c r="S240" s="100"/>
      <c r="T240" s="100"/>
      <c r="U240" s="100"/>
      <c r="V240" s="100"/>
      <c r="W240" s="94"/>
      <c r="X240" s="100"/>
      <c r="Y240" s="100"/>
      <c r="Z240" s="100"/>
      <c r="AA240" s="100"/>
      <c r="AB240" s="100"/>
      <c r="AC240" s="100"/>
      <c r="AD240" s="138"/>
      <c r="AE240" s="100"/>
      <c r="AF240" s="162"/>
      <c r="AG240" s="179"/>
      <c r="AH240" s="146"/>
      <c r="AI240" s="94">
        <f>AF240+AG240+AH240</f>
        <v>0</v>
      </c>
      <c r="AJ240" s="101">
        <v>43012</v>
      </c>
      <c r="AK240" s="100"/>
      <c r="AL240" s="100"/>
      <c r="AM240" s="100"/>
      <c r="AN240" s="100"/>
      <c r="AO240" s="100"/>
      <c r="AP240" s="100"/>
      <c r="AQ240" s="100"/>
      <c r="AR240" s="100"/>
      <c r="AS240" s="100"/>
    </row>
    <row r="241" spans="1:45" s="102" customFormat="1" ht="15.75" customHeight="1" x14ac:dyDescent="0.2">
      <c r="A241" s="92">
        <v>218</v>
      </c>
      <c r="B241" s="93" t="s">
        <v>293</v>
      </c>
      <c r="C241" s="93" t="s">
        <v>331</v>
      </c>
      <c r="D241" s="93" t="s">
        <v>860</v>
      </c>
      <c r="E241" s="93" t="s">
        <v>670</v>
      </c>
      <c r="F241" s="132" t="s">
        <v>1091</v>
      </c>
      <c r="G241" s="94">
        <f t="shared" ref="G241:G262" si="65">AI241</f>
        <v>0</v>
      </c>
      <c r="H241" s="95">
        <f t="shared" si="56"/>
        <v>17218</v>
      </c>
      <c r="I241" s="103"/>
      <c r="J241" s="100"/>
      <c r="K241" s="106"/>
      <c r="L241" s="98">
        <f t="shared" ref="L241:L262" si="66">M241-G241</f>
        <v>0</v>
      </c>
      <c r="M241" s="200"/>
      <c r="N241" s="99"/>
      <c r="O241" s="100"/>
      <c r="P241" s="100"/>
      <c r="Q241" s="100"/>
      <c r="R241" s="100"/>
      <c r="S241" s="100"/>
      <c r="T241" s="100"/>
      <c r="U241" s="100"/>
      <c r="V241" s="100"/>
      <c r="W241" s="94"/>
      <c r="X241" s="100"/>
      <c r="Y241" s="100"/>
      <c r="Z241" s="100"/>
      <c r="AA241" s="100"/>
      <c r="AB241" s="100"/>
      <c r="AC241" s="100"/>
      <c r="AD241" s="138"/>
      <c r="AE241" s="100"/>
      <c r="AF241" s="162"/>
      <c r="AG241" s="164"/>
      <c r="AH241" s="146"/>
      <c r="AI241" s="94">
        <f>AF241+AG241+AH241</f>
        <v>0</v>
      </c>
      <c r="AJ241" s="101">
        <v>43012</v>
      </c>
      <c r="AK241" s="100"/>
      <c r="AL241" s="100"/>
      <c r="AM241" s="100"/>
      <c r="AN241" s="100"/>
      <c r="AO241" s="100"/>
      <c r="AP241" s="100"/>
      <c r="AQ241" s="100"/>
      <c r="AR241" s="100"/>
      <c r="AS241" s="100"/>
    </row>
    <row r="242" spans="1:45" s="102" customFormat="1" ht="15.75" customHeight="1" x14ac:dyDescent="0.2">
      <c r="A242" s="92">
        <v>219</v>
      </c>
      <c r="B242" s="93" t="s">
        <v>294</v>
      </c>
      <c r="C242" s="93" t="s">
        <v>332</v>
      </c>
      <c r="D242" s="93" t="s">
        <v>861</v>
      </c>
      <c r="E242" s="93" t="s">
        <v>671</v>
      </c>
      <c r="F242" s="132" t="s">
        <v>1092</v>
      </c>
      <c r="G242" s="94">
        <f t="shared" si="65"/>
        <v>0</v>
      </c>
      <c r="H242" s="95">
        <f t="shared" si="56"/>
        <v>17219</v>
      </c>
      <c r="I242" s="103"/>
      <c r="J242" s="100"/>
      <c r="K242" s="106"/>
      <c r="L242" s="98">
        <f t="shared" si="66"/>
        <v>0</v>
      </c>
      <c r="M242" s="200"/>
      <c r="N242" s="99"/>
      <c r="O242" s="100"/>
      <c r="P242" s="100"/>
      <c r="Q242" s="100"/>
      <c r="R242" s="100"/>
      <c r="S242" s="100"/>
      <c r="T242" s="100"/>
      <c r="U242" s="100"/>
      <c r="V242" s="100"/>
      <c r="W242" s="94"/>
      <c r="X242" s="100"/>
      <c r="Y242" s="100"/>
      <c r="Z242" s="100"/>
      <c r="AA242" s="100"/>
      <c r="AB242" s="100"/>
      <c r="AC242" s="100"/>
      <c r="AD242" s="138"/>
      <c r="AE242" s="100"/>
      <c r="AF242" s="162"/>
      <c r="AG242" s="163"/>
      <c r="AH242" s="146"/>
      <c r="AI242" s="94">
        <f t="shared" ref="AI242:AI261" si="67">AF242+AG242+AH242</f>
        <v>0</v>
      </c>
      <c r="AJ242" s="101">
        <v>43012</v>
      </c>
      <c r="AK242" s="100"/>
      <c r="AL242" s="100"/>
      <c r="AM242" s="100"/>
      <c r="AN242" s="100"/>
      <c r="AO242" s="100"/>
      <c r="AP242" s="100"/>
      <c r="AQ242" s="100"/>
      <c r="AR242" s="100"/>
      <c r="AS242" s="100"/>
    </row>
    <row r="243" spans="1:45" s="102" customFormat="1" ht="15.75" customHeight="1" x14ac:dyDescent="0.2">
      <c r="A243" s="92">
        <v>220</v>
      </c>
      <c r="B243" s="93" t="s">
        <v>295</v>
      </c>
      <c r="C243" s="93" t="s">
        <v>333</v>
      </c>
      <c r="D243" s="93" t="s">
        <v>862</v>
      </c>
      <c r="E243" s="93" t="s">
        <v>672</v>
      </c>
      <c r="F243" s="132" t="s">
        <v>1093</v>
      </c>
      <c r="G243" s="94">
        <f t="shared" si="65"/>
        <v>0</v>
      </c>
      <c r="H243" s="95">
        <f t="shared" si="56"/>
        <v>17220</v>
      </c>
      <c r="I243" s="103"/>
      <c r="J243" s="100"/>
      <c r="K243" s="106"/>
      <c r="L243" s="98">
        <f t="shared" si="66"/>
        <v>0</v>
      </c>
      <c r="M243" s="200"/>
      <c r="N243" s="99"/>
      <c r="O243" s="100"/>
      <c r="P243" s="100"/>
      <c r="Q243" s="100"/>
      <c r="R243" s="100"/>
      <c r="S243" s="100"/>
      <c r="T243" s="100"/>
      <c r="U243" s="100"/>
      <c r="V243" s="100"/>
      <c r="W243" s="94"/>
      <c r="X243" s="100"/>
      <c r="Y243" s="100"/>
      <c r="Z243" s="100"/>
      <c r="AA243" s="100"/>
      <c r="AB243" s="100"/>
      <c r="AC243" s="100"/>
      <c r="AD243" s="138"/>
      <c r="AE243" s="100"/>
      <c r="AF243" s="162"/>
      <c r="AG243" s="164"/>
      <c r="AH243" s="146"/>
      <c r="AI243" s="94">
        <f t="shared" si="67"/>
        <v>0</v>
      </c>
      <c r="AJ243" s="101">
        <v>43012</v>
      </c>
      <c r="AK243" s="100"/>
      <c r="AL243" s="100"/>
      <c r="AM243" s="100"/>
      <c r="AN243" s="100"/>
      <c r="AO243" s="100"/>
      <c r="AP243" s="100"/>
      <c r="AQ243" s="100"/>
      <c r="AR243" s="100"/>
      <c r="AS243" s="100"/>
    </row>
    <row r="244" spans="1:45" s="102" customFormat="1" ht="15.75" customHeight="1" x14ac:dyDescent="0.2">
      <c r="A244" s="92">
        <v>221</v>
      </c>
      <c r="B244" s="93" t="s">
        <v>296</v>
      </c>
      <c r="C244" s="93" t="s">
        <v>334</v>
      </c>
      <c r="D244" s="93" t="s">
        <v>863</v>
      </c>
      <c r="E244" s="93" t="s">
        <v>673</v>
      </c>
      <c r="F244" s="132" t="s">
        <v>1094</v>
      </c>
      <c r="G244" s="94">
        <f t="shared" si="65"/>
        <v>0</v>
      </c>
      <c r="H244" s="95">
        <f t="shared" si="56"/>
        <v>17221</v>
      </c>
      <c r="I244" s="103"/>
      <c r="J244" s="100"/>
      <c r="K244" s="106"/>
      <c r="L244" s="98">
        <f t="shared" si="66"/>
        <v>0</v>
      </c>
      <c r="M244" s="200"/>
      <c r="N244" s="99"/>
      <c r="O244" s="100"/>
      <c r="P244" s="100"/>
      <c r="Q244" s="100"/>
      <c r="R244" s="100"/>
      <c r="S244" s="100"/>
      <c r="T244" s="100"/>
      <c r="U244" s="100"/>
      <c r="V244" s="100"/>
      <c r="W244" s="94"/>
      <c r="X244" s="100"/>
      <c r="Y244" s="100"/>
      <c r="Z244" s="100"/>
      <c r="AA244" s="100"/>
      <c r="AB244" s="100"/>
      <c r="AC244" s="100"/>
      <c r="AD244" s="138"/>
      <c r="AE244" s="100"/>
      <c r="AF244" s="162"/>
      <c r="AG244" s="164"/>
      <c r="AH244" s="146"/>
      <c r="AI244" s="94">
        <f t="shared" si="67"/>
        <v>0</v>
      </c>
      <c r="AJ244" s="101">
        <v>43012</v>
      </c>
      <c r="AK244" s="100"/>
      <c r="AL244" s="100"/>
      <c r="AM244" s="100"/>
      <c r="AN244" s="100"/>
      <c r="AO244" s="100"/>
      <c r="AP244" s="100"/>
      <c r="AQ244" s="100"/>
      <c r="AR244" s="100"/>
      <c r="AS244" s="100"/>
    </row>
    <row r="245" spans="1:45" s="102" customFormat="1" ht="15.75" customHeight="1" x14ac:dyDescent="0.2">
      <c r="A245" s="92">
        <v>222</v>
      </c>
      <c r="B245" s="93" t="s">
        <v>297</v>
      </c>
      <c r="C245" s="93" t="s">
        <v>335</v>
      </c>
      <c r="D245" s="93" t="s">
        <v>864</v>
      </c>
      <c r="E245" s="93" t="s">
        <v>674</v>
      </c>
      <c r="F245" s="132" t="s">
        <v>1095</v>
      </c>
      <c r="G245" s="94">
        <f t="shared" si="65"/>
        <v>0</v>
      </c>
      <c r="H245" s="95">
        <f t="shared" si="56"/>
        <v>17222</v>
      </c>
      <c r="I245" s="103"/>
      <c r="J245" s="100"/>
      <c r="K245" s="106"/>
      <c r="L245" s="98">
        <f t="shared" si="66"/>
        <v>0</v>
      </c>
      <c r="M245" s="200"/>
      <c r="N245" s="99"/>
      <c r="O245" s="100"/>
      <c r="P245" s="100"/>
      <c r="Q245" s="100"/>
      <c r="R245" s="100"/>
      <c r="S245" s="100"/>
      <c r="T245" s="100"/>
      <c r="U245" s="100"/>
      <c r="V245" s="100"/>
      <c r="W245" s="94"/>
      <c r="X245" s="100"/>
      <c r="Y245" s="100"/>
      <c r="Z245" s="100"/>
      <c r="AA245" s="100"/>
      <c r="AB245" s="100"/>
      <c r="AC245" s="100"/>
      <c r="AD245" s="138"/>
      <c r="AE245" s="100"/>
      <c r="AF245" s="162"/>
      <c r="AG245" s="164"/>
      <c r="AH245" s="146"/>
      <c r="AI245" s="94">
        <f t="shared" si="67"/>
        <v>0</v>
      </c>
      <c r="AJ245" s="101">
        <v>43012</v>
      </c>
      <c r="AK245" s="100"/>
      <c r="AL245" s="100"/>
      <c r="AM245" s="100"/>
      <c r="AN245" s="100"/>
      <c r="AO245" s="100"/>
      <c r="AP245" s="100"/>
      <c r="AQ245" s="100"/>
      <c r="AR245" s="100"/>
      <c r="AS245" s="100"/>
    </row>
    <row r="246" spans="1:45" s="102" customFormat="1" ht="15.75" customHeight="1" x14ac:dyDescent="0.2">
      <c r="A246" s="92">
        <v>223</v>
      </c>
      <c r="B246" s="93" t="s">
        <v>298</v>
      </c>
      <c r="C246" s="93" t="s">
        <v>336</v>
      </c>
      <c r="D246" s="93" t="s">
        <v>865</v>
      </c>
      <c r="E246" s="93" t="s">
        <v>675</v>
      </c>
      <c r="F246" s="132" t="s">
        <v>1096</v>
      </c>
      <c r="G246" s="94">
        <f t="shared" si="65"/>
        <v>0</v>
      </c>
      <c r="H246" s="95">
        <f t="shared" si="56"/>
        <v>17223</v>
      </c>
      <c r="I246" s="103"/>
      <c r="J246" s="100"/>
      <c r="K246" s="106"/>
      <c r="L246" s="98">
        <f t="shared" si="66"/>
        <v>0</v>
      </c>
      <c r="M246" s="200"/>
      <c r="N246" s="99"/>
      <c r="O246" s="100"/>
      <c r="P246" s="100"/>
      <c r="Q246" s="100"/>
      <c r="R246" s="100"/>
      <c r="S246" s="100"/>
      <c r="T246" s="100"/>
      <c r="U246" s="100"/>
      <c r="V246" s="100"/>
      <c r="W246" s="94"/>
      <c r="X246" s="100"/>
      <c r="Y246" s="100"/>
      <c r="Z246" s="100"/>
      <c r="AA246" s="100"/>
      <c r="AB246" s="100"/>
      <c r="AC246" s="100"/>
      <c r="AD246" s="138"/>
      <c r="AE246" s="100"/>
      <c r="AF246" s="162"/>
      <c r="AG246" s="164"/>
      <c r="AH246" s="146"/>
      <c r="AI246" s="94">
        <f t="shared" si="67"/>
        <v>0</v>
      </c>
      <c r="AJ246" s="101">
        <v>43012</v>
      </c>
      <c r="AK246" s="100"/>
      <c r="AL246" s="100"/>
      <c r="AM246" s="100"/>
      <c r="AN246" s="100"/>
      <c r="AO246" s="100"/>
      <c r="AP246" s="100"/>
      <c r="AQ246" s="100"/>
      <c r="AR246" s="100"/>
      <c r="AS246" s="100"/>
    </row>
    <row r="247" spans="1:45" s="50" customFormat="1" ht="15.75" customHeight="1" x14ac:dyDescent="0.2">
      <c r="A247" s="59">
        <v>224</v>
      </c>
      <c r="B247" s="87" t="s">
        <v>299</v>
      </c>
      <c r="C247" s="87" t="s">
        <v>337</v>
      </c>
      <c r="D247" s="87" t="s">
        <v>866</v>
      </c>
      <c r="E247" s="87" t="s">
        <v>676</v>
      </c>
      <c r="F247" s="133" t="s">
        <v>1097</v>
      </c>
      <c r="G247" s="15">
        <f t="shared" si="65"/>
        <v>11629.42</v>
      </c>
      <c r="H247" s="66">
        <f t="shared" si="56"/>
        <v>17224</v>
      </c>
      <c r="I247" s="189" t="s">
        <v>1138</v>
      </c>
      <c r="J247" s="189" t="s">
        <v>1139</v>
      </c>
      <c r="K247" s="195" t="s">
        <v>1170</v>
      </c>
      <c r="L247" s="71">
        <f t="shared" si="66"/>
        <v>9370.58</v>
      </c>
      <c r="M247" s="202">
        <v>21000</v>
      </c>
      <c r="N247" s="47"/>
      <c r="O247" s="46"/>
      <c r="P247" s="46"/>
      <c r="Q247" s="46"/>
      <c r="R247" s="46"/>
      <c r="S247" s="46"/>
      <c r="T247" s="46"/>
      <c r="U247" s="46"/>
      <c r="V247" s="46"/>
      <c r="W247" s="48"/>
      <c r="X247" s="46"/>
      <c r="Y247" s="46"/>
      <c r="Z247" s="46"/>
      <c r="AA247" s="46"/>
      <c r="AB247" s="46"/>
      <c r="AC247" s="46"/>
      <c r="AD247" s="139"/>
      <c r="AE247" s="46"/>
      <c r="AF247" s="157">
        <v>10842.26</v>
      </c>
      <c r="AG247" s="149">
        <v>612.16</v>
      </c>
      <c r="AH247" s="147">
        <v>175</v>
      </c>
      <c r="AI247" s="74">
        <f t="shared" si="67"/>
        <v>11629.42</v>
      </c>
      <c r="AJ247" s="8">
        <v>43012</v>
      </c>
      <c r="AK247" s="46"/>
      <c r="AL247" s="46"/>
      <c r="AM247" s="46"/>
      <c r="AN247" s="46"/>
      <c r="AO247" s="46"/>
      <c r="AP247" s="46"/>
      <c r="AQ247" s="46"/>
      <c r="AR247" s="46"/>
      <c r="AS247" s="46"/>
    </row>
    <row r="248" spans="1:45" s="102" customFormat="1" ht="15.75" customHeight="1" x14ac:dyDescent="0.2">
      <c r="A248" s="92">
        <v>225</v>
      </c>
      <c r="B248" s="93" t="s">
        <v>300</v>
      </c>
      <c r="C248" s="93" t="s">
        <v>338</v>
      </c>
      <c r="D248" s="93" t="s">
        <v>747</v>
      </c>
      <c r="E248" s="93" t="s">
        <v>677</v>
      </c>
      <c r="F248" s="132" t="s">
        <v>1098</v>
      </c>
      <c r="G248" s="94">
        <f t="shared" si="65"/>
        <v>0</v>
      </c>
      <c r="H248" s="95">
        <f t="shared" si="56"/>
        <v>17225</v>
      </c>
      <c r="I248" s="103"/>
      <c r="J248" s="100"/>
      <c r="K248" s="106"/>
      <c r="L248" s="98">
        <f t="shared" si="66"/>
        <v>0</v>
      </c>
      <c r="M248" s="200"/>
      <c r="N248" s="99"/>
      <c r="O248" s="100"/>
      <c r="P248" s="100"/>
      <c r="Q248" s="100"/>
      <c r="R248" s="100"/>
      <c r="S248" s="100"/>
      <c r="T248" s="100"/>
      <c r="U248" s="100"/>
      <c r="V248" s="100"/>
      <c r="W248" s="94"/>
      <c r="X248" s="100"/>
      <c r="Y248" s="100"/>
      <c r="Z248" s="100"/>
      <c r="AA248" s="100"/>
      <c r="AB248" s="100"/>
      <c r="AC248" s="100"/>
      <c r="AD248" s="138"/>
      <c r="AE248" s="100"/>
      <c r="AF248" s="162"/>
      <c r="AG248" s="179"/>
      <c r="AH248" s="146"/>
      <c r="AI248" s="94">
        <f t="shared" si="67"/>
        <v>0</v>
      </c>
      <c r="AJ248" s="101">
        <v>43012</v>
      </c>
      <c r="AK248" s="100"/>
      <c r="AL248" s="100"/>
      <c r="AM248" s="100"/>
      <c r="AN248" s="100"/>
      <c r="AO248" s="100"/>
      <c r="AP248" s="100"/>
      <c r="AQ248" s="100"/>
      <c r="AR248" s="100"/>
      <c r="AS248" s="100"/>
    </row>
    <row r="249" spans="1:45" s="102" customFormat="1" ht="15.75" customHeight="1" x14ac:dyDescent="0.2">
      <c r="A249" s="92">
        <v>226</v>
      </c>
      <c r="B249" s="93" t="s">
        <v>301</v>
      </c>
      <c r="C249" s="93" t="s">
        <v>338</v>
      </c>
      <c r="D249" s="93" t="s">
        <v>747</v>
      </c>
      <c r="E249" s="93" t="s">
        <v>678</v>
      </c>
      <c r="F249" s="132" t="s">
        <v>1099</v>
      </c>
      <c r="G249" s="94">
        <f t="shared" si="65"/>
        <v>0</v>
      </c>
      <c r="H249" s="95">
        <f t="shared" si="56"/>
        <v>17226</v>
      </c>
      <c r="I249" s="103"/>
      <c r="J249" s="100"/>
      <c r="K249" s="106"/>
      <c r="L249" s="98">
        <f t="shared" si="66"/>
        <v>0</v>
      </c>
      <c r="M249" s="200"/>
      <c r="N249" s="99"/>
      <c r="O249" s="100"/>
      <c r="P249" s="100"/>
      <c r="Q249" s="100"/>
      <c r="R249" s="100"/>
      <c r="S249" s="100"/>
      <c r="T249" s="100"/>
      <c r="U249" s="100"/>
      <c r="V249" s="100"/>
      <c r="W249" s="94"/>
      <c r="X249" s="100"/>
      <c r="Y249" s="100"/>
      <c r="Z249" s="100"/>
      <c r="AA249" s="100"/>
      <c r="AB249" s="100"/>
      <c r="AC249" s="100"/>
      <c r="AD249" s="138"/>
      <c r="AE249" s="100"/>
      <c r="AF249" s="162"/>
      <c r="AG249" s="164"/>
      <c r="AH249" s="146"/>
      <c r="AI249" s="94">
        <f t="shared" si="67"/>
        <v>0</v>
      </c>
      <c r="AJ249" s="101">
        <v>43012</v>
      </c>
      <c r="AK249" s="100"/>
      <c r="AL249" s="100"/>
      <c r="AM249" s="100"/>
      <c r="AN249" s="100"/>
      <c r="AO249" s="100"/>
      <c r="AP249" s="100"/>
      <c r="AQ249" s="100"/>
      <c r="AR249" s="100"/>
      <c r="AS249" s="100"/>
    </row>
    <row r="250" spans="1:45" s="102" customFormat="1" ht="15.75" customHeight="1" x14ac:dyDescent="0.2">
      <c r="A250" s="92">
        <v>227</v>
      </c>
      <c r="B250" s="93" t="s">
        <v>302</v>
      </c>
      <c r="C250" s="93" t="s">
        <v>339</v>
      </c>
      <c r="D250" s="93" t="s">
        <v>867</v>
      </c>
      <c r="E250" s="93" t="s">
        <v>679</v>
      </c>
      <c r="F250" s="132" t="s">
        <v>1100</v>
      </c>
      <c r="G250" s="94">
        <f t="shared" si="65"/>
        <v>0</v>
      </c>
      <c r="H250" s="95">
        <f t="shared" si="56"/>
        <v>17227</v>
      </c>
      <c r="I250" s="103"/>
      <c r="J250" s="100"/>
      <c r="K250" s="106"/>
      <c r="L250" s="98">
        <f t="shared" si="66"/>
        <v>0</v>
      </c>
      <c r="M250" s="200"/>
      <c r="N250" s="99"/>
      <c r="O250" s="100"/>
      <c r="P250" s="100"/>
      <c r="Q250" s="100"/>
      <c r="R250" s="100"/>
      <c r="S250" s="100"/>
      <c r="T250" s="100"/>
      <c r="U250" s="100"/>
      <c r="V250" s="100"/>
      <c r="W250" s="94"/>
      <c r="X250" s="100"/>
      <c r="Y250" s="100"/>
      <c r="Z250" s="100"/>
      <c r="AA250" s="100"/>
      <c r="AB250" s="100"/>
      <c r="AC250" s="100"/>
      <c r="AD250" s="138"/>
      <c r="AE250" s="100"/>
      <c r="AF250" s="162"/>
      <c r="AG250" s="163"/>
      <c r="AH250" s="146"/>
      <c r="AI250" s="94">
        <f t="shared" si="67"/>
        <v>0</v>
      </c>
      <c r="AJ250" s="101">
        <v>43012</v>
      </c>
      <c r="AK250" s="100"/>
      <c r="AL250" s="100"/>
      <c r="AM250" s="100"/>
      <c r="AN250" s="100"/>
      <c r="AO250" s="100"/>
      <c r="AP250" s="100"/>
      <c r="AQ250" s="100"/>
      <c r="AR250" s="100"/>
      <c r="AS250" s="100"/>
    </row>
    <row r="251" spans="1:45" s="102" customFormat="1" ht="15.75" customHeight="1" x14ac:dyDescent="0.2">
      <c r="A251" s="92">
        <v>228</v>
      </c>
      <c r="B251" s="93" t="s">
        <v>303</v>
      </c>
      <c r="C251" s="93" t="s">
        <v>338</v>
      </c>
      <c r="D251" s="93" t="s">
        <v>747</v>
      </c>
      <c r="E251" s="93" t="s">
        <v>680</v>
      </c>
      <c r="F251" s="132" t="s">
        <v>1101</v>
      </c>
      <c r="G251" s="94">
        <f t="shared" si="65"/>
        <v>0</v>
      </c>
      <c r="H251" s="95">
        <f t="shared" si="56"/>
        <v>17228</v>
      </c>
      <c r="I251" s="103"/>
      <c r="J251" s="100"/>
      <c r="K251" s="106"/>
      <c r="L251" s="98">
        <f t="shared" si="66"/>
        <v>0</v>
      </c>
      <c r="M251" s="200"/>
      <c r="N251" s="99"/>
      <c r="O251" s="100"/>
      <c r="P251" s="100"/>
      <c r="Q251" s="100"/>
      <c r="R251" s="100"/>
      <c r="S251" s="100"/>
      <c r="T251" s="100"/>
      <c r="U251" s="100"/>
      <c r="V251" s="100"/>
      <c r="W251" s="94"/>
      <c r="X251" s="100"/>
      <c r="Y251" s="100"/>
      <c r="Z251" s="100"/>
      <c r="AA251" s="100"/>
      <c r="AB251" s="100"/>
      <c r="AC251" s="100"/>
      <c r="AD251" s="138"/>
      <c r="AE251" s="100"/>
      <c r="AF251" s="162"/>
      <c r="AG251" s="179"/>
      <c r="AH251" s="146"/>
      <c r="AI251" s="94">
        <f t="shared" si="67"/>
        <v>0</v>
      </c>
      <c r="AJ251" s="101">
        <v>43012</v>
      </c>
      <c r="AK251" s="100"/>
      <c r="AL251" s="100"/>
      <c r="AM251" s="100"/>
      <c r="AN251" s="100"/>
      <c r="AO251" s="100"/>
      <c r="AP251" s="100"/>
      <c r="AQ251" s="100"/>
      <c r="AR251" s="100"/>
      <c r="AS251" s="100"/>
    </row>
    <row r="252" spans="1:45" s="102" customFormat="1" ht="15.75" customHeight="1" x14ac:dyDescent="0.2">
      <c r="A252" s="92">
        <v>229</v>
      </c>
      <c r="B252" s="93" t="s">
        <v>304</v>
      </c>
      <c r="C252" s="93" t="s">
        <v>335</v>
      </c>
      <c r="D252" s="93" t="s">
        <v>864</v>
      </c>
      <c r="E252" s="93" t="s">
        <v>681</v>
      </c>
      <c r="F252" s="132" t="s">
        <v>1095</v>
      </c>
      <c r="G252" s="94">
        <f t="shared" si="65"/>
        <v>0</v>
      </c>
      <c r="H252" s="95">
        <f t="shared" si="56"/>
        <v>17229</v>
      </c>
      <c r="I252" s="103"/>
      <c r="J252" s="100"/>
      <c r="K252" s="106"/>
      <c r="L252" s="98">
        <f t="shared" si="66"/>
        <v>0</v>
      </c>
      <c r="M252" s="200"/>
      <c r="N252" s="99"/>
      <c r="O252" s="100"/>
      <c r="P252" s="100"/>
      <c r="Q252" s="100"/>
      <c r="R252" s="100"/>
      <c r="S252" s="100"/>
      <c r="T252" s="100"/>
      <c r="U252" s="100"/>
      <c r="V252" s="100"/>
      <c r="W252" s="94"/>
      <c r="X252" s="100"/>
      <c r="Y252" s="100"/>
      <c r="Z252" s="100"/>
      <c r="AA252" s="100"/>
      <c r="AB252" s="100"/>
      <c r="AC252" s="100"/>
      <c r="AD252" s="138"/>
      <c r="AE252" s="100"/>
      <c r="AF252" s="162"/>
      <c r="AG252" s="164"/>
      <c r="AH252" s="146"/>
      <c r="AI252" s="94">
        <f t="shared" si="67"/>
        <v>0</v>
      </c>
      <c r="AJ252" s="101">
        <v>43012</v>
      </c>
      <c r="AK252" s="100"/>
      <c r="AL252" s="100"/>
      <c r="AM252" s="100"/>
      <c r="AN252" s="100"/>
      <c r="AO252" s="100"/>
      <c r="AP252" s="100"/>
      <c r="AQ252" s="100"/>
      <c r="AR252" s="100"/>
      <c r="AS252" s="100"/>
    </row>
    <row r="253" spans="1:45" s="102" customFormat="1" ht="15.75" customHeight="1" x14ac:dyDescent="0.2">
      <c r="A253" s="92">
        <v>230</v>
      </c>
      <c r="B253" s="93" t="s">
        <v>305</v>
      </c>
      <c r="C253" s="93" t="s">
        <v>338</v>
      </c>
      <c r="D253" s="93" t="s">
        <v>747</v>
      </c>
      <c r="E253" s="93" t="s">
        <v>682</v>
      </c>
      <c r="F253" s="132" t="s">
        <v>1102</v>
      </c>
      <c r="G253" s="94">
        <f t="shared" si="65"/>
        <v>0</v>
      </c>
      <c r="H253" s="95">
        <f t="shared" si="56"/>
        <v>17230</v>
      </c>
      <c r="I253" s="103"/>
      <c r="J253" s="100"/>
      <c r="K253" s="106"/>
      <c r="L253" s="98">
        <f t="shared" si="66"/>
        <v>0</v>
      </c>
      <c r="M253" s="200"/>
      <c r="N253" s="99"/>
      <c r="O253" s="100"/>
      <c r="P253" s="100"/>
      <c r="Q253" s="100"/>
      <c r="R253" s="100"/>
      <c r="S253" s="100"/>
      <c r="T253" s="100"/>
      <c r="U253" s="100"/>
      <c r="V253" s="100"/>
      <c r="W253" s="94"/>
      <c r="X253" s="100"/>
      <c r="Y253" s="100"/>
      <c r="Z253" s="100"/>
      <c r="AA253" s="100"/>
      <c r="AB253" s="100"/>
      <c r="AC253" s="100"/>
      <c r="AD253" s="138"/>
      <c r="AE253" s="100"/>
      <c r="AF253" s="162"/>
      <c r="AG253" s="179"/>
      <c r="AH253" s="146"/>
      <c r="AI253" s="94">
        <f t="shared" si="67"/>
        <v>0</v>
      </c>
      <c r="AJ253" s="101">
        <v>43012</v>
      </c>
      <c r="AK253" s="100"/>
      <c r="AL253" s="100"/>
      <c r="AM253" s="100"/>
      <c r="AN253" s="100"/>
      <c r="AO253" s="100"/>
      <c r="AP253" s="100"/>
      <c r="AQ253" s="100"/>
      <c r="AR253" s="100"/>
      <c r="AS253" s="100"/>
    </row>
    <row r="254" spans="1:45" s="102" customFormat="1" ht="15.75" customHeight="1" x14ac:dyDescent="0.2">
      <c r="A254" s="92">
        <v>231</v>
      </c>
      <c r="B254" s="93" t="s">
        <v>306</v>
      </c>
      <c r="C254" s="93" t="s">
        <v>338</v>
      </c>
      <c r="D254" s="93" t="s">
        <v>747</v>
      </c>
      <c r="E254" s="93" t="s">
        <v>683</v>
      </c>
      <c r="F254" s="132" t="s">
        <v>1103</v>
      </c>
      <c r="G254" s="94">
        <f t="shared" si="65"/>
        <v>0</v>
      </c>
      <c r="H254" s="95">
        <f t="shared" si="56"/>
        <v>17231</v>
      </c>
      <c r="I254" s="103"/>
      <c r="J254" s="100"/>
      <c r="K254" s="106"/>
      <c r="L254" s="98">
        <f t="shared" si="66"/>
        <v>0</v>
      </c>
      <c r="M254" s="200"/>
      <c r="N254" s="99"/>
      <c r="O254" s="100"/>
      <c r="P254" s="100"/>
      <c r="Q254" s="100"/>
      <c r="R254" s="100"/>
      <c r="S254" s="100"/>
      <c r="T254" s="100"/>
      <c r="U254" s="100"/>
      <c r="V254" s="100"/>
      <c r="W254" s="94"/>
      <c r="X254" s="100"/>
      <c r="Y254" s="100"/>
      <c r="Z254" s="100"/>
      <c r="AA254" s="100"/>
      <c r="AB254" s="100"/>
      <c r="AC254" s="100"/>
      <c r="AD254" s="138"/>
      <c r="AE254" s="100"/>
      <c r="AF254" s="162"/>
      <c r="AG254" s="164"/>
      <c r="AH254" s="146"/>
      <c r="AI254" s="94">
        <f t="shared" si="67"/>
        <v>0</v>
      </c>
      <c r="AJ254" s="101">
        <v>43012</v>
      </c>
      <c r="AK254" s="100"/>
      <c r="AL254" s="100"/>
      <c r="AM254" s="100"/>
      <c r="AN254" s="100"/>
      <c r="AO254" s="100"/>
      <c r="AP254" s="100"/>
      <c r="AQ254" s="100"/>
      <c r="AR254" s="100"/>
      <c r="AS254" s="100"/>
    </row>
    <row r="255" spans="1:45" s="102" customFormat="1" ht="15.75" customHeight="1" x14ac:dyDescent="0.2">
      <c r="A255" s="92">
        <v>232</v>
      </c>
      <c r="B255" s="93" t="s">
        <v>307</v>
      </c>
      <c r="C255" s="93" t="s">
        <v>340</v>
      </c>
      <c r="D255" s="93" t="s">
        <v>755</v>
      </c>
      <c r="E255" s="93" t="s">
        <v>684</v>
      </c>
      <c r="F255" s="132" t="s">
        <v>1104</v>
      </c>
      <c r="G255" s="94">
        <f t="shared" si="65"/>
        <v>0</v>
      </c>
      <c r="H255" s="95">
        <f t="shared" si="56"/>
        <v>17232</v>
      </c>
      <c r="I255" s="103"/>
      <c r="J255" s="100"/>
      <c r="K255" s="106"/>
      <c r="L255" s="98">
        <f t="shared" si="66"/>
        <v>0</v>
      </c>
      <c r="M255" s="200"/>
      <c r="N255" s="99"/>
      <c r="O255" s="100"/>
      <c r="P255" s="100"/>
      <c r="Q255" s="100"/>
      <c r="R255" s="100"/>
      <c r="S255" s="100"/>
      <c r="T255" s="100"/>
      <c r="U255" s="100"/>
      <c r="V255" s="100"/>
      <c r="W255" s="94"/>
      <c r="X255" s="100"/>
      <c r="Y255" s="100"/>
      <c r="Z255" s="100"/>
      <c r="AA255" s="100"/>
      <c r="AB255" s="100"/>
      <c r="AC255" s="100"/>
      <c r="AD255" s="138"/>
      <c r="AE255" s="100"/>
      <c r="AF255" s="162"/>
      <c r="AG255" s="179"/>
      <c r="AH255" s="146"/>
      <c r="AI255" s="94">
        <f t="shared" si="67"/>
        <v>0</v>
      </c>
      <c r="AJ255" s="101">
        <v>43012</v>
      </c>
      <c r="AK255" s="100"/>
      <c r="AL255" s="100"/>
      <c r="AM255" s="100"/>
      <c r="AN255" s="100"/>
      <c r="AO255" s="100"/>
      <c r="AP255" s="100"/>
      <c r="AQ255" s="100"/>
      <c r="AR255" s="100"/>
      <c r="AS255" s="100"/>
    </row>
    <row r="256" spans="1:45" s="50" customFormat="1" ht="15.75" customHeight="1" x14ac:dyDescent="0.2">
      <c r="A256" s="59">
        <v>233</v>
      </c>
      <c r="B256" s="87" t="s">
        <v>308</v>
      </c>
      <c r="C256" s="87" t="s">
        <v>341</v>
      </c>
      <c r="D256" s="87" t="s">
        <v>868</v>
      </c>
      <c r="E256" s="87" t="s">
        <v>685</v>
      </c>
      <c r="F256" s="133" t="s">
        <v>1105</v>
      </c>
      <c r="G256" s="15">
        <f t="shared" si="65"/>
        <v>831.28</v>
      </c>
      <c r="H256" s="66">
        <f t="shared" si="56"/>
        <v>17233</v>
      </c>
      <c r="I256" s="187" t="s">
        <v>1129</v>
      </c>
      <c r="J256" s="187" t="s">
        <v>1127</v>
      </c>
      <c r="K256" s="193" t="s">
        <v>1163</v>
      </c>
      <c r="L256" s="71">
        <f t="shared" si="66"/>
        <v>60168.72</v>
      </c>
      <c r="M256" s="202">
        <v>61000</v>
      </c>
      <c r="N256" s="47"/>
      <c r="O256" s="46"/>
      <c r="P256" s="46"/>
      <c r="Q256" s="46"/>
      <c r="R256" s="46"/>
      <c r="S256" s="46"/>
      <c r="T256" s="46"/>
      <c r="U256" s="46"/>
      <c r="V256" s="46"/>
      <c r="W256" s="48"/>
      <c r="X256" s="46"/>
      <c r="Y256" s="46"/>
      <c r="Z256" s="46"/>
      <c r="AA256" s="46"/>
      <c r="AB256" s="46"/>
      <c r="AC256" s="46"/>
      <c r="AD256" s="139"/>
      <c r="AE256" s="46"/>
      <c r="AF256" s="157">
        <v>492.91999999999996</v>
      </c>
      <c r="AG256" s="149">
        <v>163.36000000000001</v>
      </c>
      <c r="AH256" s="147">
        <v>175</v>
      </c>
      <c r="AI256" s="74">
        <f t="shared" si="67"/>
        <v>831.28</v>
      </c>
      <c r="AJ256" s="8">
        <v>43012</v>
      </c>
      <c r="AK256" s="46"/>
      <c r="AL256" s="46"/>
      <c r="AM256" s="46"/>
      <c r="AN256" s="46"/>
      <c r="AO256" s="46"/>
      <c r="AP256" s="46"/>
      <c r="AQ256" s="46"/>
      <c r="AR256" s="46"/>
      <c r="AS256" s="46"/>
    </row>
    <row r="257" spans="1:45" s="102" customFormat="1" ht="15.75" customHeight="1" x14ac:dyDescent="0.2">
      <c r="A257" s="92">
        <v>234</v>
      </c>
      <c r="B257" s="93" t="s">
        <v>309</v>
      </c>
      <c r="C257" s="93" t="s">
        <v>342</v>
      </c>
      <c r="D257" s="93" t="s">
        <v>869</v>
      </c>
      <c r="E257" s="93" t="s">
        <v>686</v>
      </c>
      <c r="F257" s="132" t="s">
        <v>1106</v>
      </c>
      <c r="G257" s="94">
        <f t="shared" si="65"/>
        <v>0</v>
      </c>
      <c r="H257" s="95">
        <f t="shared" si="56"/>
        <v>17234</v>
      </c>
      <c r="I257" s="103"/>
      <c r="J257" s="100"/>
      <c r="K257" s="106"/>
      <c r="L257" s="98">
        <f t="shared" si="66"/>
        <v>0</v>
      </c>
      <c r="M257" s="200"/>
      <c r="N257" s="99"/>
      <c r="O257" s="100"/>
      <c r="P257" s="100"/>
      <c r="Q257" s="100"/>
      <c r="R257" s="100"/>
      <c r="S257" s="100"/>
      <c r="T257" s="100"/>
      <c r="U257" s="100"/>
      <c r="V257" s="100"/>
      <c r="W257" s="94"/>
      <c r="X257" s="100"/>
      <c r="Y257" s="100"/>
      <c r="Z257" s="100"/>
      <c r="AA257" s="100"/>
      <c r="AB257" s="100"/>
      <c r="AC257" s="100"/>
      <c r="AD257" s="138"/>
      <c r="AE257" s="100"/>
      <c r="AF257" s="162"/>
      <c r="AG257" s="179"/>
      <c r="AH257" s="146"/>
      <c r="AI257" s="94">
        <f t="shared" si="67"/>
        <v>0</v>
      </c>
      <c r="AJ257" s="101">
        <v>43012</v>
      </c>
      <c r="AK257" s="100"/>
      <c r="AL257" s="100"/>
      <c r="AM257" s="100"/>
      <c r="AN257" s="100"/>
      <c r="AO257" s="100"/>
      <c r="AP257" s="100"/>
      <c r="AQ257" s="100"/>
      <c r="AR257" s="100"/>
      <c r="AS257" s="100"/>
    </row>
    <row r="258" spans="1:45" s="102" customFormat="1" ht="15.75" customHeight="1" x14ac:dyDescent="0.2">
      <c r="A258" s="92">
        <v>235</v>
      </c>
      <c r="B258" s="93" t="s">
        <v>310</v>
      </c>
      <c r="C258" s="93" t="s">
        <v>343</v>
      </c>
      <c r="D258" s="93" t="s">
        <v>870</v>
      </c>
      <c r="E258" s="93" t="s">
        <v>687</v>
      </c>
      <c r="F258" s="132" t="s">
        <v>1107</v>
      </c>
      <c r="G258" s="94">
        <f t="shared" si="65"/>
        <v>0</v>
      </c>
      <c r="H258" s="95">
        <f t="shared" si="56"/>
        <v>17235</v>
      </c>
      <c r="I258" s="191"/>
      <c r="J258" s="191"/>
      <c r="K258" s="196"/>
      <c r="L258" s="98">
        <f t="shared" si="66"/>
        <v>0</v>
      </c>
      <c r="M258" s="200"/>
      <c r="N258" s="99"/>
      <c r="O258" s="100"/>
      <c r="P258" s="100"/>
      <c r="Q258" s="100"/>
      <c r="R258" s="100"/>
      <c r="S258" s="100"/>
      <c r="T258" s="100"/>
      <c r="U258" s="100"/>
      <c r="V258" s="100"/>
      <c r="W258" s="94"/>
      <c r="X258" s="100"/>
      <c r="Y258" s="100"/>
      <c r="Z258" s="100"/>
      <c r="AA258" s="100"/>
      <c r="AB258" s="100"/>
      <c r="AC258" s="100"/>
      <c r="AD258" s="138"/>
      <c r="AE258" s="100"/>
      <c r="AF258" s="162"/>
      <c r="AG258" s="179"/>
      <c r="AH258" s="146"/>
      <c r="AI258" s="94">
        <f t="shared" si="67"/>
        <v>0</v>
      </c>
      <c r="AJ258" s="101">
        <v>43012</v>
      </c>
      <c r="AK258" s="100"/>
      <c r="AL258" s="100"/>
      <c r="AM258" s="100"/>
      <c r="AN258" s="100"/>
      <c r="AO258" s="100"/>
      <c r="AP258" s="100"/>
      <c r="AQ258" s="100"/>
      <c r="AR258" s="100"/>
      <c r="AS258" s="100"/>
    </row>
    <row r="259" spans="1:45" s="102" customFormat="1" ht="15.75" customHeight="1" x14ac:dyDescent="0.2">
      <c r="A259" s="92">
        <v>236</v>
      </c>
      <c r="B259" s="93" t="s">
        <v>311</v>
      </c>
      <c r="C259" s="93" t="s">
        <v>344</v>
      </c>
      <c r="D259" s="93" t="s">
        <v>871</v>
      </c>
      <c r="E259" s="93" t="s">
        <v>721</v>
      </c>
      <c r="F259" s="132" t="s">
        <v>1108</v>
      </c>
      <c r="G259" s="94">
        <f t="shared" si="65"/>
        <v>0</v>
      </c>
      <c r="H259" s="95">
        <f t="shared" si="56"/>
        <v>17236</v>
      </c>
      <c r="I259" s="103"/>
      <c r="J259" s="100"/>
      <c r="K259" s="106"/>
      <c r="L259" s="98">
        <f t="shared" si="66"/>
        <v>0</v>
      </c>
      <c r="M259" s="200"/>
      <c r="N259" s="99"/>
      <c r="O259" s="100"/>
      <c r="P259" s="100"/>
      <c r="Q259" s="100"/>
      <c r="R259" s="100"/>
      <c r="S259" s="100"/>
      <c r="T259" s="100"/>
      <c r="U259" s="100"/>
      <c r="V259" s="100"/>
      <c r="W259" s="94"/>
      <c r="X259" s="100"/>
      <c r="Y259" s="100"/>
      <c r="Z259" s="100"/>
      <c r="AA259" s="100"/>
      <c r="AB259" s="100"/>
      <c r="AC259" s="100"/>
      <c r="AD259" s="138"/>
      <c r="AE259" s="100"/>
      <c r="AF259" s="162"/>
      <c r="AG259" s="163"/>
      <c r="AH259" s="146"/>
      <c r="AI259" s="94">
        <f t="shared" si="67"/>
        <v>0</v>
      </c>
      <c r="AJ259" s="101">
        <v>43012</v>
      </c>
      <c r="AK259" s="100"/>
      <c r="AL259" s="100"/>
      <c r="AM259" s="100"/>
      <c r="AN259" s="100"/>
      <c r="AO259" s="100"/>
      <c r="AP259" s="100"/>
      <c r="AQ259" s="100"/>
      <c r="AR259" s="100"/>
      <c r="AS259" s="100"/>
    </row>
    <row r="260" spans="1:45" s="102" customFormat="1" ht="15.75" customHeight="1" x14ac:dyDescent="0.2">
      <c r="A260" s="92">
        <v>237</v>
      </c>
      <c r="B260" s="93" t="s">
        <v>312</v>
      </c>
      <c r="C260" s="93" t="s">
        <v>345</v>
      </c>
      <c r="D260" s="93" t="s">
        <v>870</v>
      </c>
      <c r="E260" s="93" t="s">
        <v>688</v>
      </c>
      <c r="F260" s="132" t="s">
        <v>1109</v>
      </c>
      <c r="G260" s="94">
        <f t="shared" si="65"/>
        <v>0</v>
      </c>
      <c r="H260" s="95">
        <f t="shared" si="56"/>
        <v>17237</v>
      </c>
      <c r="I260" s="103"/>
      <c r="J260" s="100"/>
      <c r="K260" s="106"/>
      <c r="L260" s="98">
        <f t="shared" si="66"/>
        <v>0</v>
      </c>
      <c r="M260" s="200"/>
      <c r="N260" s="99"/>
      <c r="O260" s="100"/>
      <c r="P260" s="100"/>
      <c r="Q260" s="100"/>
      <c r="R260" s="100"/>
      <c r="S260" s="100"/>
      <c r="T260" s="100"/>
      <c r="U260" s="100"/>
      <c r="V260" s="100"/>
      <c r="W260" s="94"/>
      <c r="X260" s="100"/>
      <c r="Y260" s="100"/>
      <c r="Z260" s="100"/>
      <c r="AA260" s="100"/>
      <c r="AB260" s="100"/>
      <c r="AC260" s="100"/>
      <c r="AD260" s="138"/>
      <c r="AE260" s="100"/>
      <c r="AF260" s="162"/>
      <c r="AG260" s="179"/>
      <c r="AH260" s="146"/>
      <c r="AI260" s="94">
        <f t="shared" si="67"/>
        <v>0</v>
      </c>
      <c r="AJ260" s="101">
        <v>43012</v>
      </c>
      <c r="AK260" s="100"/>
      <c r="AL260" s="100"/>
      <c r="AM260" s="100"/>
      <c r="AN260" s="100"/>
      <c r="AO260" s="100"/>
      <c r="AP260" s="100"/>
      <c r="AQ260" s="100"/>
      <c r="AR260" s="100"/>
      <c r="AS260" s="100"/>
    </row>
    <row r="261" spans="1:45" s="102" customFormat="1" ht="15.75" customHeight="1" x14ac:dyDescent="0.2">
      <c r="A261" s="92">
        <v>238</v>
      </c>
      <c r="B261" s="93" t="s">
        <v>313</v>
      </c>
      <c r="C261" s="93" t="s">
        <v>346</v>
      </c>
      <c r="D261" s="93" t="s">
        <v>872</v>
      </c>
      <c r="E261" s="93" t="s">
        <v>689</v>
      </c>
      <c r="F261" s="132" t="s">
        <v>1110</v>
      </c>
      <c r="G261" s="94">
        <f t="shared" si="65"/>
        <v>0</v>
      </c>
      <c r="H261" s="95">
        <f t="shared" si="56"/>
        <v>17238</v>
      </c>
      <c r="I261" s="103"/>
      <c r="J261" s="100"/>
      <c r="K261" s="106"/>
      <c r="L261" s="98">
        <f t="shared" si="66"/>
        <v>0</v>
      </c>
      <c r="M261" s="200"/>
      <c r="N261" s="99"/>
      <c r="O261" s="100"/>
      <c r="P261" s="100"/>
      <c r="Q261" s="100"/>
      <c r="R261" s="100"/>
      <c r="S261" s="100"/>
      <c r="T261" s="100"/>
      <c r="U261" s="100"/>
      <c r="V261" s="100"/>
      <c r="W261" s="94"/>
      <c r="X261" s="100"/>
      <c r="Y261" s="100"/>
      <c r="Z261" s="100"/>
      <c r="AA261" s="100"/>
      <c r="AB261" s="100"/>
      <c r="AC261" s="100"/>
      <c r="AD261" s="138"/>
      <c r="AE261" s="100"/>
      <c r="AF261" s="162"/>
      <c r="AG261" s="163"/>
      <c r="AH261" s="146"/>
      <c r="AI261" s="94">
        <f t="shared" si="67"/>
        <v>0</v>
      </c>
      <c r="AJ261" s="101">
        <v>43012</v>
      </c>
      <c r="AK261" s="100"/>
      <c r="AL261" s="100"/>
      <c r="AM261" s="100"/>
      <c r="AN261" s="100"/>
      <c r="AO261" s="100"/>
      <c r="AP261" s="100"/>
      <c r="AQ261" s="100"/>
      <c r="AR261" s="100"/>
      <c r="AS261" s="100"/>
    </row>
    <row r="262" spans="1:45" ht="15.75" customHeight="1" x14ac:dyDescent="0.25">
      <c r="A262" s="5"/>
      <c r="B262" s="60" t="s">
        <v>69</v>
      </c>
      <c r="C262" s="85"/>
      <c r="D262" s="81"/>
      <c r="E262" s="58"/>
      <c r="F262" s="131"/>
      <c r="G262" s="15">
        <f t="shared" si="65"/>
        <v>19198.97</v>
      </c>
      <c r="H262" s="66"/>
      <c r="I262" s="39"/>
      <c r="J262" s="10"/>
      <c r="K262" s="39"/>
      <c r="L262" s="170">
        <f t="shared" si="66"/>
        <v>98801.03</v>
      </c>
      <c r="M262" s="201">
        <f>SUM(M237:M261)</f>
        <v>118000</v>
      </c>
      <c r="N262" s="7"/>
      <c r="O262" s="6"/>
      <c r="P262" s="6"/>
      <c r="Q262" s="6"/>
      <c r="R262" s="6"/>
      <c r="S262" s="6"/>
      <c r="T262" s="6"/>
      <c r="U262" s="6"/>
      <c r="V262" s="6"/>
      <c r="W262" s="15"/>
      <c r="X262" s="6"/>
      <c r="Y262" s="6"/>
      <c r="Z262" s="6"/>
      <c r="AA262" s="6"/>
      <c r="AB262" s="6"/>
      <c r="AC262" s="6"/>
      <c r="AD262" s="137"/>
      <c r="AF262" s="157"/>
      <c r="AG262" s="151"/>
      <c r="AH262" s="145"/>
      <c r="AI262" s="170">
        <f>SUM(AI237:AI261)</f>
        <v>19198.97</v>
      </c>
      <c r="AJ262" s="8"/>
      <c r="AK262" s="6"/>
      <c r="AL262" s="6"/>
      <c r="AM262" s="6"/>
      <c r="AN262" s="6"/>
      <c r="AO262" s="6"/>
      <c r="AP262" s="6"/>
      <c r="AQ262" s="6"/>
      <c r="AR262" s="6"/>
      <c r="AS262" s="6"/>
    </row>
    <row r="263" spans="1:45" s="102" customFormat="1" ht="15.75" customHeight="1" x14ac:dyDescent="0.2">
      <c r="A263" s="92">
        <v>239</v>
      </c>
      <c r="B263" s="93" t="s">
        <v>314</v>
      </c>
      <c r="C263" s="93" t="s">
        <v>326</v>
      </c>
      <c r="D263" s="93" t="s">
        <v>873</v>
      </c>
      <c r="E263" s="93" t="s">
        <v>690</v>
      </c>
      <c r="F263" s="132" t="s">
        <v>1111</v>
      </c>
      <c r="G263" s="94">
        <f t="shared" ref="G263:G273" si="68">AI263</f>
        <v>0</v>
      </c>
      <c r="H263" s="95">
        <f t="shared" si="56"/>
        <v>17239</v>
      </c>
      <c r="I263" s="103"/>
      <c r="J263" s="100"/>
      <c r="K263" s="106"/>
      <c r="L263" s="98">
        <f t="shared" ref="L263:L273" si="69">M263-G263</f>
        <v>0</v>
      </c>
      <c r="M263" s="200"/>
      <c r="N263" s="99"/>
      <c r="O263" s="100"/>
      <c r="P263" s="100"/>
      <c r="Q263" s="100"/>
      <c r="R263" s="100"/>
      <c r="S263" s="100"/>
      <c r="T263" s="100"/>
      <c r="U263" s="100"/>
      <c r="V263" s="100"/>
      <c r="W263" s="94"/>
      <c r="X263" s="100"/>
      <c r="Y263" s="100"/>
      <c r="Z263" s="100"/>
      <c r="AA263" s="100"/>
      <c r="AB263" s="100"/>
      <c r="AC263" s="100"/>
      <c r="AD263" s="138"/>
      <c r="AE263" s="100"/>
      <c r="AF263" s="162"/>
      <c r="AG263" s="164"/>
      <c r="AH263" s="146"/>
      <c r="AI263" s="94">
        <f>AF263+AG263+AH263</f>
        <v>0</v>
      </c>
      <c r="AJ263" s="101">
        <v>43012</v>
      </c>
      <c r="AK263" s="100"/>
      <c r="AL263" s="100"/>
      <c r="AM263" s="100"/>
      <c r="AN263" s="100"/>
      <c r="AO263" s="100"/>
      <c r="AP263" s="100"/>
      <c r="AQ263" s="100"/>
      <c r="AR263" s="100"/>
      <c r="AS263" s="100"/>
    </row>
    <row r="264" spans="1:45" s="102" customFormat="1" ht="15.75" customHeight="1" x14ac:dyDescent="0.2">
      <c r="A264" s="92">
        <v>240</v>
      </c>
      <c r="B264" s="93" t="s">
        <v>315</v>
      </c>
      <c r="C264" s="93" t="s">
        <v>327</v>
      </c>
      <c r="D264" s="93" t="s">
        <v>874</v>
      </c>
      <c r="E264" s="93" t="s">
        <v>691</v>
      </c>
      <c r="F264" s="132" t="s">
        <v>1112</v>
      </c>
      <c r="G264" s="94">
        <f t="shared" si="68"/>
        <v>0</v>
      </c>
      <c r="H264" s="95">
        <f t="shared" si="56"/>
        <v>17240</v>
      </c>
      <c r="I264" s="103"/>
      <c r="J264" s="100"/>
      <c r="K264" s="106"/>
      <c r="L264" s="98">
        <f t="shared" si="69"/>
        <v>0</v>
      </c>
      <c r="M264" s="200"/>
      <c r="N264" s="99"/>
      <c r="O264" s="100"/>
      <c r="P264" s="100"/>
      <c r="Q264" s="100"/>
      <c r="R264" s="100"/>
      <c r="S264" s="100"/>
      <c r="T264" s="100"/>
      <c r="U264" s="100"/>
      <c r="V264" s="100"/>
      <c r="W264" s="94"/>
      <c r="X264" s="100"/>
      <c r="Y264" s="100"/>
      <c r="Z264" s="100"/>
      <c r="AA264" s="100"/>
      <c r="AB264" s="100"/>
      <c r="AC264" s="100"/>
      <c r="AD264" s="138"/>
      <c r="AE264" s="100"/>
      <c r="AF264" s="162"/>
      <c r="AG264" s="164"/>
      <c r="AH264" s="146"/>
      <c r="AI264" s="94">
        <f>AF264+AG264+AH264</f>
        <v>0</v>
      </c>
      <c r="AJ264" s="101">
        <v>43012</v>
      </c>
      <c r="AK264" s="100"/>
      <c r="AL264" s="100"/>
      <c r="AM264" s="100"/>
      <c r="AN264" s="100"/>
      <c r="AO264" s="100"/>
      <c r="AP264" s="100"/>
      <c r="AQ264" s="100"/>
      <c r="AR264" s="100"/>
      <c r="AS264" s="100"/>
    </row>
    <row r="265" spans="1:45" ht="15.75" customHeight="1" x14ac:dyDescent="0.25">
      <c r="A265" s="5"/>
      <c r="B265" s="60" t="s">
        <v>13</v>
      </c>
      <c r="C265" s="85"/>
      <c r="D265" s="81"/>
      <c r="E265" s="58"/>
      <c r="F265" s="131"/>
      <c r="G265" s="15">
        <f t="shared" si="68"/>
        <v>0</v>
      </c>
      <c r="H265" s="66"/>
      <c r="I265" s="39"/>
      <c r="J265" s="10"/>
      <c r="K265" s="39"/>
      <c r="L265" s="170">
        <f t="shared" si="69"/>
        <v>0</v>
      </c>
      <c r="M265" s="201">
        <f>SUM(M263:M264)</f>
        <v>0</v>
      </c>
      <c r="N265" s="7"/>
      <c r="O265" s="6"/>
      <c r="P265" s="6"/>
      <c r="Q265" s="6"/>
      <c r="R265" s="6"/>
      <c r="S265" s="6"/>
      <c r="T265" s="6"/>
      <c r="U265" s="6"/>
      <c r="V265" s="6"/>
      <c r="W265" s="15"/>
      <c r="X265" s="6"/>
      <c r="Y265" s="6"/>
      <c r="Z265" s="6"/>
      <c r="AA265" s="6"/>
      <c r="AB265" s="6"/>
      <c r="AC265" s="6"/>
      <c r="AD265" s="137"/>
      <c r="AF265" s="157"/>
      <c r="AG265" s="151"/>
      <c r="AH265" s="145"/>
      <c r="AI265" s="170">
        <f>SUM(AI263:AI264)</f>
        <v>0</v>
      </c>
      <c r="AJ265" s="8"/>
      <c r="AK265" s="6"/>
      <c r="AL265" s="6"/>
      <c r="AM265" s="6"/>
      <c r="AN265" s="6"/>
      <c r="AO265" s="6"/>
      <c r="AP265" s="6"/>
      <c r="AQ265" s="6"/>
      <c r="AR265" s="6"/>
      <c r="AS265" s="6"/>
    </row>
    <row r="266" spans="1:45" s="102" customFormat="1" ht="15.75" customHeight="1" x14ac:dyDescent="0.2">
      <c r="A266" s="92">
        <v>241</v>
      </c>
      <c r="B266" s="93" t="s">
        <v>316</v>
      </c>
      <c r="C266" s="93" t="s">
        <v>324</v>
      </c>
      <c r="D266" s="93" t="s">
        <v>875</v>
      </c>
      <c r="E266" s="93" t="s">
        <v>692</v>
      </c>
      <c r="F266" s="132" t="s">
        <v>1113</v>
      </c>
      <c r="G266" s="94">
        <f t="shared" si="68"/>
        <v>0</v>
      </c>
      <c r="H266" s="95">
        <f t="shared" si="56"/>
        <v>17241</v>
      </c>
      <c r="I266" s="103"/>
      <c r="J266" s="100"/>
      <c r="K266" s="106"/>
      <c r="L266" s="98">
        <f t="shared" si="69"/>
        <v>0</v>
      </c>
      <c r="M266" s="200"/>
      <c r="N266" s="99"/>
      <c r="O266" s="100"/>
      <c r="P266" s="100"/>
      <c r="Q266" s="100"/>
      <c r="R266" s="100"/>
      <c r="S266" s="100"/>
      <c r="T266" s="100"/>
      <c r="U266" s="100"/>
      <c r="V266" s="100"/>
      <c r="W266" s="94"/>
      <c r="X266" s="100"/>
      <c r="Y266" s="100"/>
      <c r="Z266" s="100"/>
      <c r="AA266" s="100"/>
      <c r="AB266" s="100"/>
      <c r="AC266" s="100"/>
      <c r="AD266" s="138"/>
      <c r="AE266" s="100"/>
      <c r="AF266" s="162"/>
      <c r="AG266" s="164"/>
      <c r="AH266" s="146"/>
      <c r="AI266" s="94">
        <f>AF266+AG266+AH266</f>
        <v>0</v>
      </c>
      <c r="AJ266" s="101">
        <v>43012</v>
      </c>
      <c r="AK266" s="100"/>
      <c r="AL266" s="100"/>
      <c r="AM266" s="100"/>
      <c r="AN266" s="100"/>
      <c r="AO266" s="100"/>
      <c r="AP266" s="100"/>
      <c r="AQ266" s="100"/>
      <c r="AR266" s="100"/>
      <c r="AS266" s="100"/>
    </row>
    <row r="267" spans="1:45" s="50" customFormat="1" ht="15.75" customHeight="1" x14ac:dyDescent="0.2">
      <c r="A267" s="59">
        <v>242</v>
      </c>
      <c r="B267" s="87" t="s">
        <v>317</v>
      </c>
      <c r="C267" s="87" t="s">
        <v>325</v>
      </c>
      <c r="D267" s="87" t="s">
        <v>876</v>
      </c>
      <c r="E267" s="87" t="s">
        <v>693</v>
      </c>
      <c r="F267" s="133" t="s">
        <v>1114</v>
      </c>
      <c r="G267" s="15">
        <f t="shared" si="68"/>
        <v>5718.29</v>
      </c>
      <c r="H267" s="66">
        <f t="shared" ref="H267:H272" si="70">17000+A267</f>
        <v>17242</v>
      </c>
      <c r="I267" s="189" t="s">
        <v>1142</v>
      </c>
      <c r="J267" s="189" t="s">
        <v>1143</v>
      </c>
      <c r="K267" s="195" t="s">
        <v>1171</v>
      </c>
      <c r="L267" s="71">
        <f t="shared" si="69"/>
        <v>1081.71</v>
      </c>
      <c r="M267" s="202">
        <v>6800</v>
      </c>
      <c r="N267" s="47"/>
      <c r="O267" s="46"/>
      <c r="P267" s="46"/>
      <c r="Q267" s="46"/>
      <c r="R267" s="46"/>
      <c r="S267" s="46"/>
      <c r="T267" s="46"/>
      <c r="U267" s="46"/>
      <c r="V267" s="46"/>
      <c r="W267" s="48"/>
      <c r="X267" s="46"/>
      <c r="Y267" s="46"/>
      <c r="Z267" s="46"/>
      <c r="AA267" s="46"/>
      <c r="AB267" s="46"/>
      <c r="AC267" s="46"/>
      <c r="AD267" s="139"/>
      <c r="AE267" s="46"/>
      <c r="AF267" s="157">
        <v>4707.59</v>
      </c>
      <c r="AG267" s="149">
        <v>835.7</v>
      </c>
      <c r="AH267" s="147">
        <v>175</v>
      </c>
      <c r="AI267" s="74">
        <f>AF267+AG267+AH267</f>
        <v>5718.29</v>
      </c>
      <c r="AJ267" s="8">
        <v>43012</v>
      </c>
      <c r="AK267" s="46"/>
      <c r="AL267" s="46"/>
      <c r="AM267" s="46"/>
      <c r="AN267" s="46"/>
      <c r="AO267" s="46"/>
      <c r="AP267" s="46"/>
      <c r="AQ267" s="46"/>
      <c r="AR267" s="46"/>
      <c r="AS267" s="46"/>
    </row>
    <row r="268" spans="1:45" ht="15.75" customHeight="1" x14ac:dyDescent="0.25">
      <c r="A268" s="5"/>
      <c r="B268" s="60" t="s">
        <v>70</v>
      </c>
      <c r="C268" s="85"/>
      <c r="D268" s="81"/>
      <c r="E268" s="58"/>
      <c r="F268" s="131"/>
      <c r="G268" s="15">
        <f t="shared" si="68"/>
        <v>5718.29</v>
      </c>
      <c r="H268" s="66"/>
      <c r="I268" s="39"/>
      <c r="J268" s="10"/>
      <c r="K268" s="39"/>
      <c r="L268" s="71">
        <f t="shared" si="69"/>
        <v>-5718.29</v>
      </c>
      <c r="M268" s="199"/>
      <c r="N268" s="7"/>
      <c r="O268" s="6"/>
      <c r="P268" s="6"/>
      <c r="Q268" s="6"/>
      <c r="R268" s="6"/>
      <c r="S268" s="6"/>
      <c r="T268" s="6"/>
      <c r="U268" s="6"/>
      <c r="V268" s="6"/>
      <c r="W268" s="15"/>
      <c r="X268" s="6"/>
      <c r="Y268" s="6"/>
      <c r="Z268" s="6"/>
      <c r="AA268" s="6"/>
      <c r="AB268" s="6"/>
      <c r="AC268" s="6"/>
      <c r="AD268" s="137"/>
      <c r="AH268" s="145"/>
      <c r="AI268" s="170">
        <f>SUM(AI266:AI267)</f>
        <v>5718.29</v>
      </c>
      <c r="AJ268" s="8"/>
      <c r="AK268" s="6"/>
      <c r="AL268" s="6"/>
      <c r="AM268" s="6"/>
      <c r="AN268" s="6"/>
      <c r="AO268" s="6"/>
      <c r="AP268" s="6"/>
      <c r="AQ268" s="6"/>
      <c r="AR268" s="6"/>
      <c r="AS268" s="6"/>
    </row>
    <row r="269" spans="1:45" s="102" customFormat="1" ht="15.75" customHeight="1" x14ac:dyDescent="0.2">
      <c r="A269" s="185">
        <v>243</v>
      </c>
      <c r="B269" s="93" t="s">
        <v>318</v>
      </c>
      <c r="C269" s="93" t="s">
        <v>322</v>
      </c>
      <c r="D269" s="186" t="s">
        <v>475</v>
      </c>
      <c r="E269" s="93" t="s">
        <v>694</v>
      </c>
      <c r="F269" s="132" t="s">
        <v>1115</v>
      </c>
      <c r="G269" s="94">
        <f t="shared" si="68"/>
        <v>0</v>
      </c>
      <c r="H269" s="95">
        <f t="shared" si="70"/>
        <v>17243</v>
      </c>
      <c r="I269" s="103"/>
      <c r="J269" s="100"/>
      <c r="K269" s="106"/>
      <c r="L269" s="98">
        <f t="shared" si="69"/>
        <v>0</v>
      </c>
      <c r="M269" s="200"/>
      <c r="N269" s="99"/>
      <c r="O269" s="100"/>
      <c r="P269" s="100"/>
      <c r="Q269" s="100"/>
      <c r="R269" s="100"/>
      <c r="S269" s="100"/>
      <c r="T269" s="100"/>
      <c r="U269" s="100"/>
      <c r="V269" s="100"/>
      <c r="W269" s="94"/>
      <c r="X269" s="100"/>
      <c r="Y269" s="100"/>
      <c r="Z269" s="100"/>
      <c r="AA269" s="100"/>
      <c r="AB269" s="100"/>
      <c r="AC269" s="100"/>
      <c r="AD269" s="138"/>
      <c r="AE269" s="100"/>
      <c r="AF269" s="162"/>
      <c r="AG269" s="179"/>
      <c r="AH269" s="146"/>
      <c r="AI269" s="94">
        <f>AF269+AG269+AH269</f>
        <v>0</v>
      </c>
      <c r="AJ269" s="101">
        <v>43012</v>
      </c>
      <c r="AK269" s="100"/>
      <c r="AL269" s="100"/>
      <c r="AM269" s="100"/>
      <c r="AN269" s="100"/>
      <c r="AO269" s="100"/>
      <c r="AP269" s="100"/>
      <c r="AQ269" s="100"/>
      <c r="AR269" s="100"/>
      <c r="AS269" s="100"/>
    </row>
    <row r="270" spans="1:45" s="102" customFormat="1" ht="15.75" customHeight="1" x14ac:dyDescent="0.2">
      <c r="A270" s="185">
        <v>244</v>
      </c>
      <c r="B270" s="93" t="s">
        <v>319</v>
      </c>
      <c r="C270" s="93" t="s">
        <v>322</v>
      </c>
      <c r="D270" s="186" t="s">
        <v>475</v>
      </c>
      <c r="E270" s="93" t="s">
        <v>695</v>
      </c>
      <c r="F270" s="132" t="s">
        <v>1116</v>
      </c>
      <c r="G270" s="94">
        <f t="shared" si="68"/>
        <v>0</v>
      </c>
      <c r="H270" s="95">
        <f t="shared" si="70"/>
        <v>17244</v>
      </c>
      <c r="I270" s="103"/>
      <c r="J270" s="100"/>
      <c r="K270" s="106"/>
      <c r="L270" s="98">
        <f t="shared" si="69"/>
        <v>0</v>
      </c>
      <c r="M270" s="200"/>
      <c r="N270" s="99"/>
      <c r="O270" s="100"/>
      <c r="P270" s="100"/>
      <c r="Q270" s="100"/>
      <c r="R270" s="100"/>
      <c r="S270" s="100"/>
      <c r="T270" s="100"/>
      <c r="U270" s="100"/>
      <c r="V270" s="100"/>
      <c r="W270" s="94"/>
      <c r="X270" s="100"/>
      <c r="Y270" s="100"/>
      <c r="Z270" s="100"/>
      <c r="AA270" s="100"/>
      <c r="AB270" s="100"/>
      <c r="AC270" s="100"/>
      <c r="AD270" s="138"/>
      <c r="AE270" s="100"/>
      <c r="AF270" s="162"/>
      <c r="AG270" s="179"/>
      <c r="AH270" s="146"/>
      <c r="AI270" s="94">
        <f>AF270+AG270+AH270</f>
        <v>0</v>
      </c>
      <c r="AJ270" s="101">
        <v>43012</v>
      </c>
      <c r="AK270" s="100"/>
      <c r="AL270" s="100"/>
      <c r="AM270" s="100"/>
      <c r="AN270" s="100"/>
      <c r="AO270" s="100"/>
      <c r="AP270" s="100"/>
      <c r="AQ270" s="100"/>
      <c r="AR270" s="100"/>
      <c r="AS270" s="100"/>
    </row>
    <row r="271" spans="1:45" s="102" customFormat="1" ht="15.75" customHeight="1" x14ac:dyDescent="0.2">
      <c r="A271" s="185">
        <v>245</v>
      </c>
      <c r="B271" s="93" t="s">
        <v>320</v>
      </c>
      <c r="C271" s="93" t="s">
        <v>322</v>
      </c>
      <c r="D271" s="186" t="s">
        <v>475</v>
      </c>
      <c r="E271" s="93" t="s">
        <v>696</v>
      </c>
      <c r="F271" s="132" t="s">
        <v>1117</v>
      </c>
      <c r="G271" s="94">
        <f t="shared" si="68"/>
        <v>0</v>
      </c>
      <c r="H271" s="95">
        <f t="shared" si="70"/>
        <v>17245</v>
      </c>
      <c r="I271" s="103"/>
      <c r="J271" s="100"/>
      <c r="K271" s="106"/>
      <c r="L271" s="98">
        <f t="shared" si="69"/>
        <v>0</v>
      </c>
      <c r="M271" s="200"/>
      <c r="N271" s="99"/>
      <c r="O271" s="100"/>
      <c r="P271" s="100"/>
      <c r="Q271" s="100"/>
      <c r="R271" s="100"/>
      <c r="S271" s="100"/>
      <c r="T271" s="100"/>
      <c r="U271" s="100"/>
      <c r="V271" s="100"/>
      <c r="W271" s="94"/>
      <c r="X271" s="100"/>
      <c r="Y271" s="100"/>
      <c r="Z271" s="100"/>
      <c r="AA271" s="100"/>
      <c r="AB271" s="100"/>
      <c r="AC271" s="100"/>
      <c r="AD271" s="138"/>
      <c r="AE271" s="100"/>
      <c r="AF271" s="162"/>
      <c r="AG271" s="179"/>
      <c r="AH271" s="146"/>
      <c r="AI271" s="94">
        <f>AF271+AG271+AH271</f>
        <v>0</v>
      </c>
      <c r="AJ271" s="101">
        <v>43012</v>
      </c>
      <c r="AK271" s="100"/>
      <c r="AL271" s="100"/>
      <c r="AM271" s="100"/>
      <c r="AN271" s="100"/>
      <c r="AO271" s="100"/>
      <c r="AP271" s="100"/>
      <c r="AQ271" s="100"/>
      <c r="AR271" s="100"/>
      <c r="AS271" s="100"/>
    </row>
    <row r="272" spans="1:45" s="102" customFormat="1" ht="15.75" customHeight="1" x14ac:dyDescent="0.2">
      <c r="A272" s="185">
        <v>246</v>
      </c>
      <c r="B272" s="93" t="s">
        <v>321</v>
      </c>
      <c r="C272" s="93" t="s">
        <v>323</v>
      </c>
      <c r="D272" s="186" t="s">
        <v>475</v>
      </c>
      <c r="E272" s="93" t="s">
        <v>697</v>
      </c>
      <c r="F272" s="132" t="s">
        <v>1118</v>
      </c>
      <c r="G272" s="94">
        <f t="shared" si="68"/>
        <v>0</v>
      </c>
      <c r="H272" s="95">
        <f t="shared" si="70"/>
        <v>17246</v>
      </c>
      <c r="I272" s="103"/>
      <c r="J272" s="100"/>
      <c r="K272" s="106"/>
      <c r="L272" s="98">
        <f t="shared" si="69"/>
        <v>0</v>
      </c>
      <c r="M272" s="200"/>
      <c r="N272" s="99"/>
      <c r="O272" s="100"/>
      <c r="P272" s="100"/>
      <c r="Q272" s="100"/>
      <c r="R272" s="100"/>
      <c r="S272" s="100"/>
      <c r="T272" s="100"/>
      <c r="U272" s="100"/>
      <c r="V272" s="100"/>
      <c r="W272" s="94"/>
      <c r="X272" s="100"/>
      <c r="Y272" s="100"/>
      <c r="Z272" s="100"/>
      <c r="AA272" s="100"/>
      <c r="AB272" s="100"/>
      <c r="AC272" s="100"/>
      <c r="AD272" s="138"/>
      <c r="AE272" s="100"/>
      <c r="AF272" s="162"/>
      <c r="AG272" s="179"/>
      <c r="AH272" s="146"/>
      <c r="AI272" s="94">
        <f>AF272+AG272+AH272</f>
        <v>0</v>
      </c>
      <c r="AJ272" s="101">
        <v>43012</v>
      </c>
      <c r="AK272" s="100"/>
      <c r="AL272" s="100"/>
      <c r="AM272" s="100"/>
      <c r="AN272" s="100"/>
      <c r="AO272" s="100"/>
      <c r="AP272" s="100"/>
      <c r="AQ272" s="100"/>
      <c r="AR272" s="100"/>
      <c r="AS272" s="100"/>
    </row>
    <row r="273" spans="1:45" s="50" customFormat="1" ht="15.75" customHeight="1" x14ac:dyDescent="0.25">
      <c r="A273" s="62"/>
      <c r="B273" s="90"/>
      <c r="C273" s="86"/>
      <c r="D273" s="82"/>
      <c r="E273" s="79"/>
      <c r="F273" s="134"/>
      <c r="G273" s="15">
        <f t="shared" si="68"/>
        <v>0</v>
      </c>
      <c r="H273" s="67"/>
      <c r="I273" s="51"/>
      <c r="J273" s="46"/>
      <c r="K273" s="45"/>
      <c r="L273" s="170">
        <f t="shared" si="69"/>
        <v>6800</v>
      </c>
      <c r="M273" s="207">
        <f>SUM(M266:M272)</f>
        <v>6800</v>
      </c>
      <c r="N273" s="47"/>
      <c r="O273" s="46"/>
      <c r="P273" s="46"/>
      <c r="Q273" s="46"/>
      <c r="R273" s="46"/>
      <c r="S273" s="46"/>
      <c r="T273" s="46"/>
      <c r="U273" s="46"/>
      <c r="V273" s="46"/>
      <c r="W273" s="48"/>
      <c r="X273" s="46"/>
      <c r="Y273" s="46"/>
      <c r="Z273" s="46"/>
      <c r="AA273" s="46"/>
      <c r="AB273" s="46"/>
      <c r="AC273" s="46"/>
      <c r="AD273" s="139"/>
      <c r="AE273" s="46"/>
      <c r="AF273" s="174"/>
      <c r="AG273" s="136"/>
      <c r="AH273" s="147"/>
      <c r="AI273" s="170">
        <f>SUM(AI269:AI272)</f>
        <v>0</v>
      </c>
      <c r="AJ273" s="8"/>
      <c r="AK273" s="46"/>
      <c r="AL273" s="46"/>
      <c r="AM273" s="46"/>
      <c r="AN273" s="46"/>
      <c r="AO273" s="46"/>
      <c r="AP273" s="46"/>
      <c r="AQ273" s="46"/>
      <c r="AR273" s="46"/>
      <c r="AS273" s="46"/>
    </row>
    <row r="274" spans="1:45" s="50" customFormat="1" ht="15.75" customHeight="1" x14ac:dyDescent="0.25">
      <c r="A274" s="62"/>
      <c r="B274" s="90"/>
      <c r="C274" s="86"/>
      <c r="D274" s="82"/>
      <c r="E274" s="79"/>
      <c r="F274" s="134"/>
      <c r="G274" s="15"/>
      <c r="H274" s="67"/>
      <c r="I274" s="51"/>
      <c r="J274" s="46"/>
      <c r="K274" s="45"/>
      <c r="L274" s="71"/>
      <c r="M274" s="202"/>
      <c r="N274" s="47"/>
      <c r="O274" s="46"/>
      <c r="P274" s="46"/>
      <c r="Q274" s="46"/>
      <c r="R274" s="46"/>
      <c r="S274" s="46"/>
      <c r="T274" s="46"/>
      <c r="U274" s="46"/>
      <c r="V274" s="46"/>
      <c r="W274" s="48"/>
      <c r="X274" s="46"/>
      <c r="Y274" s="46"/>
      <c r="Z274" s="46"/>
      <c r="AA274" s="46"/>
      <c r="AB274" s="46"/>
      <c r="AC274" s="46"/>
      <c r="AD274" s="139"/>
      <c r="AE274" s="46"/>
      <c r="AF274" s="174"/>
      <c r="AG274" s="152"/>
      <c r="AH274" s="168"/>
      <c r="AI274" s="74"/>
      <c r="AJ274" s="8"/>
      <c r="AK274" s="46"/>
      <c r="AL274" s="46"/>
      <c r="AM274" s="46"/>
      <c r="AN274" s="46"/>
      <c r="AO274" s="46"/>
      <c r="AP274" s="46"/>
      <c r="AQ274" s="46"/>
      <c r="AR274" s="46"/>
      <c r="AS274" s="46"/>
    </row>
    <row r="275" spans="1:45" s="9" customFormat="1" ht="15.75" customHeight="1" x14ac:dyDescent="0.25">
      <c r="A275" s="63"/>
      <c r="B275" s="83"/>
      <c r="C275" s="83"/>
      <c r="D275" s="80"/>
      <c r="E275" s="77"/>
      <c r="F275" s="129"/>
      <c r="G275" s="34"/>
      <c r="H275" s="68"/>
      <c r="I275" s="30"/>
      <c r="K275" s="30"/>
      <c r="L275" s="72"/>
      <c r="M275" s="208"/>
      <c r="N275" s="265"/>
      <c r="O275" s="80"/>
      <c r="W275" s="26"/>
      <c r="AE275" s="167"/>
      <c r="AF275" s="175"/>
      <c r="AG275" s="154"/>
      <c r="AH275" s="169"/>
      <c r="AI275" s="75"/>
    </row>
    <row r="276" spans="1:45" s="9" customFormat="1" ht="15.75" customHeight="1" x14ac:dyDescent="0.25">
      <c r="A276" s="63"/>
      <c r="B276" s="83"/>
      <c r="C276" s="83"/>
      <c r="D276" s="80"/>
      <c r="E276" s="77"/>
      <c r="F276" s="129"/>
      <c r="G276" s="34"/>
      <c r="H276" s="68"/>
      <c r="I276" s="30"/>
      <c r="K276" s="30"/>
      <c r="L276" s="184" t="s">
        <v>1126</v>
      </c>
      <c r="M276" s="209">
        <f>SUM(M273,M265,M262,M236,M233,M222,M206,M203,M126,M105,M100,M76,M52,M35,M23,M19)</f>
        <v>1501836.46</v>
      </c>
      <c r="N276" s="265"/>
      <c r="O276" s="80"/>
      <c r="W276" s="26"/>
      <c r="AE276" s="166"/>
      <c r="AF276" s="176"/>
      <c r="AG276" s="177" t="s">
        <v>1125</v>
      </c>
      <c r="AH276" s="26"/>
      <c r="AI276" s="178">
        <f>SUM(AI273,AI268,AI265,AI262,AI236,AI233,AI222,AI206,AI203,AI126,AI105,AI100,AI76,AI52,AI35,AI23,AI19)</f>
        <v>331663</v>
      </c>
    </row>
    <row r="277" spans="1:45" s="9" customFormat="1" ht="15.75" customHeight="1" x14ac:dyDescent="0.25">
      <c r="A277" s="63"/>
      <c r="B277" s="83"/>
      <c r="C277" s="83"/>
      <c r="D277" s="80"/>
      <c r="E277" s="77"/>
      <c r="F277" s="129"/>
      <c r="G277" s="34"/>
      <c r="H277" s="68"/>
      <c r="I277" s="30"/>
      <c r="K277" s="30"/>
      <c r="L277" s="72"/>
      <c r="M277" s="208"/>
      <c r="N277" s="265"/>
      <c r="O277" s="80"/>
      <c r="W277" s="26"/>
      <c r="AE277" s="166"/>
      <c r="AF277" s="176"/>
      <c r="AG277" s="155"/>
      <c r="AH277" s="26"/>
      <c r="AI277" s="75"/>
    </row>
    <row r="278" spans="1:45" s="9" customFormat="1" ht="15.75" customHeight="1" x14ac:dyDescent="0.25">
      <c r="A278" s="63"/>
      <c r="B278" s="83"/>
      <c r="C278" s="83"/>
      <c r="D278" s="80"/>
      <c r="E278" s="77"/>
      <c r="F278" s="129"/>
      <c r="G278" s="34"/>
      <c r="H278" s="68"/>
      <c r="I278" s="30"/>
      <c r="K278" s="30"/>
      <c r="L278" s="72"/>
      <c r="M278" s="208"/>
      <c r="N278" s="265"/>
      <c r="O278" s="80"/>
      <c r="W278" s="26"/>
      <c r="AE278" s="166"/>
      <c r="AF278" s="176"/>
      <c r="AG278" s="155"/>
      <c r="AH278" s="26"/>
      <c r="AI278" s="75"/>
    </row>
    <row r="279" spans="1:45" s="9" customFormat="1" ht="15.75" customHeight="1" x14ac:dyDescent="0.25">
      <c r="A279" s="63"/>
      <c r="B279" s="83"/>
      <c r="C279" s="83"/>
      <c r="D279" s="80"/>
      <c r="E279" s="77"/>
      <c r="F279" s="129"/>
      <c r="G279" s="34"/>
      <c r="H279" s="68"/>
      <c r="I279" s="30"/>
      <c r="K279" s="30"/>
      <c r="L279" s="72"/>
      <c r="M279" s="208"/>
      <c r="N279" s="265"/>
      <c r="O279" s="80"/>
      <c r="W279" s="26"/>
      <c r="AE279" s="166"/>
      <c r="AF279" s="176"/>
      <c r="AG279" s="155"/>
      <c r="AH279" s="26"/>
      <c r="AI279" s="75"/>
    </row>
    <row r="280" spans="1:45" s="9" customFormat="1" ht="15.75" customHeight="1" x14ac:dyDescent="0.25">
      <c r="A280" s="63"/>
      <c r="B280" s="83"/>
      <c r="C280" s="83"/>
      <c r="D280" s="80"/>
      <c r="E280" s="77"/>
      <c r="F280" s="129"/>
      <c r="G280" s="34"/>
      <c r="H280" s="68"/>
      <c r="I280" s="30"/>
      <c r="K280" s="30"/>
      <c r="L280" s="72"/>
      <c r="M280" s="208"/>
      <c r="N280" s="265"/>
      <c r="O280" s="80"/>
      <c r="W280" s="26"/>
      <c r="AE280" s="166"/>
      <c r="AF280" s="176"/>
      <c r="AG280" s="155"/>
      <c r="AH280" s="26"/>
      <c r="AI280" s="75"/>
    </row>
    <row r="281" spans="1:45" s="9" customFormat="1" ht="15.75" customHeight="1" x14ac:dyDescent="0.25">
      <c r="A281" s="63"/>
      <c r="B281" s="83"/>
      <c r="C281" s="83"/>
      <c r="D281" s="80"/>
      <c r="E281" s="77"/>
      <c r="F281" s="129"/>
      <c r="G281" s="34"/>
      <c r="H281" s="68"/>
      <c r="I281" s="30"/>
      <c r="K281" s="30"/>
      <c r="L281" s="72"/>
      <c r="M281" s="208"/>
      <c r="N281" s="265"/>
      <c r="O281" s="80"/>
      <c r="W281" s="26"/>
      <c r="AE281" s="166"/>
      <c r="AF281" s="176"/>
      <c r="AG281" s="155"/>
      <c r="AH281" s="26"/>
      <c r="AI281" s="75"/>
    </row>
    <row r="282" spans="1:45" s="9" customFormat="1" ht="15.75" customHeight="1" x14ac:dyDescent="0.25">
      <c r="A282" s="63"/>
      <c r="B282" s="83"/>
      <c r="C282" s="83"/>
      <c r="D282" s="80"/>
      <c r="E282" s="77"/>
      <c r="F282" s="129"/>
      <c r="G282" s="34"/>
      <c r="H282" s="68"/>
      <c r="I282" s="30"/>
      <c r="K282" s="30"/>
      <c r="L282" s="72"/>
      <c r="M282" s="208"/>
      <c r="N282" s="265"/>
      <c r="O282" s="80"/>
      <c r="W282" s="26"/>
      <c r="AE282" s="166"/>
      <c r="AF282" s="176"/>
      <c r="AG282" s="155"/>
      <c r="AH282" s="26"/>
      <c r="AI282" s="75"/>
    </row>
    <row r="283" spans="1:45" s="9" customFormat="1" ht="15.75" customHeight="1" x14ac:dyDescent="0.25">
      <c r="A283" s="63"/>
      <c r="B283" s="83"/>
      <c r="C283" s="83"/>
      <c r="D283" s="80"/>
      <c r="E283" s="77"/>
      <c r="F283" s="129"/>
      <c r="G283" s="34"/>
      <c r="H283" s="68"/>
      <c r="I283" s="30"/>
      <c r="K283" s="30"/>
      <c r="L283" s="72"/>
      <c r="M283" s="208"/>
      <c r="N283" s="265"/>
      <c r="O283" s="80"/>
      <c r="W283" s="26"/>
      <c r="AE283" s="166"/>
      <c r="AF283" s="176"/>
      <c r="AG283" s="155"/>
      <c r="AH283" s="26"/>
      <c r="AI283" s="75"/>
    </row>
    <row r="284" spans="1:45" s="9" customFormat="1" ht="15.75" customHeight="1" x14ac:dyDescent="0.25">
      <c r="A284" s="63"/>
      <c r="B284" s="83"/>
      <c r="C284" s="83"/>
      <c r="D284" s="80"/>
      <c r="E284" s="77"/>
      <c r="F284" s="129"/>
      <c r="G284" s="34"/>
      <c r="H284" s="68"/>
      <c r="I284" s="30"/>
      <c r="K284" s="30"/>
      <c r="L284" s="72"/>
      <c r="M284" s="208"/>
      <c r="N284" s="265"/>
      <c r="O284" s="80"/>
      <c r="W284" s="26"/>
      <c r="AE284" s="166"/>
      <c r="AF284" s="176"/>
      <c r="AG284" s="155"/>
      <c r="AH284" s="26"/>
      <c r="AI284" s="75"/>
    </row>
    <row r="285" spans="1:45" s="9" customFormat="1" ht="15.75" customHeight="1" x14ac:dyDescent="0.25">
      <c r="A285" s="63"/>
      <c r="B285" s="83"/>
      <c r="C285" s="83"/>
      <c r="D285" s="80"/>
      <c r="E285" s="77"/>
      <c r="F285" s="129"/>
      <c r="G285" s="34"/>
      <c r="H285" s="68"/>
      <c r="I285" s="30"/>
      <c r="K285" s="30"/>
      <c r="L285" s="72"/>
      <c r="M285" s="208"/>
      <c r="N285" s="265"/>
      <c r="O285" s="80"/>
      <c r="W285" s="26"/>
      <c r="AE285" s="166"/>
      <c r="AF285" s="176"/>
      <c r="AG285" s="155"/>
      <c r="AH285" s="26"/>
      <c r="AI285" s="75"/>
    </row>
    <row r="286" spans="1:45" s="9" customFormat="1" ht="15.75" customHeight="1" x14ac:dyDescent="0.25">
      <c r="A286" s="63"/>
      <c r="B286" s="83"/>
      <c r="C286" s="83"/>
      <c r="D286" s="80"/>
      <c r="E286" s="77"/>
      <c r="F286" s="129"/>
      <c r="G286" s="34"/>
      <c r="H286" s="68"/>
      <c r="I286" s="30"/>
      <c r="K286" s="30"/>
      <c r="L286" s="72"/>
      <c r="M286" s="208"/>
      <c r="N286" s="265"/>
      <c r="O286" s="80"/>
      <c r="W286" s="26"/>
      <c r="AE286" s="166"/>
      <c r="AF286" s="176"/>
      <c r="AG286" s="155"/>
      <c r="AH286" s="26"/>
      <c r="AI286" s="75"/>
    </row>
    <row r="287" spans="1:45" s="9" customFormat="1" ht="15.75" customHeight="1" x14ac:dyDescent="0.25">
      <c r="A287" s="63"/>
      <c r="B287" s="83"/>
      <c r="C287" s="83"/>
      <c r="D287" s="80"/>
      <c r="E287" s="77"/>
      <c r="F287" s="129"/>
      <c r="G287" s="34"/>
      <c r="H287" s="68"/>
      <c r="I287" s="30"/>
      <c r="K287" s="30"/>
      <c r="L287" s="72"/>
      <c r="M287" s="208"/>
      <c r="N287" s="265"/>
      <c r="O287" s="80"/>
      <c r="W287" s="26"/>
      <c r="AE287" s="166"/>
      <c r="AF287" s="176"/>
      <c r="AG287" s="155"/>
      <c r="AH287" s="26"/>
      <c r="AI287" s="75"/>
    </row>
    <row r="288" spans="1:45" s="9" customFormat="1" ht="15.75" customHeight="1" x14ac:dyDescent="0.25">
      <c r="A288" s="63"/>
      <c r="B288" s="83"/>
      <c r="C288" s="83"/>
      <c r="D288" s="80"/>
      <c r="E288" s="77"/>
      <c r="F288" s="129"/>
      <c r="G288" s="34"/>
      <c r="H288" s="68"/>
      <c r="I288" s="30"/>
      <c r="K288" s="30"/>
      <c r="L288" s="72"/>
      <c r="M288" s="208"/>
      <c r="N288" s="265"/>
      <c r="O288" s="80"/>
      <c r="W288" s="26"/>
      <c r="AE288" s="166"/>
      <c r="AF288" s="176"/>
      <c r="AG288" s="155"/>
      <c r="AH288" s="26"/>
      <c r="AI288" s="75"/>
    </row>
    <row r="289" spans="1:35" s="9" customFormat="1" ht="15.75" customHeight="1" x14ac:dyDescent="0.25">
      <c r="A289" s="63"/>
      <c r="B289" s="83"/>
      <c r="C289" s="83"/>
      <c r="D289" s="80"/>
      <c r="E289" s="77"/>
      <c r="F289" s="129"/>
      <c r="G289" s="34"/>
      <c r="H289" s="68"/>
      <c r="I289" s="30"/>
      <c r="K289" s="30"/>
      <c r="L289" s="72"/>
      <c r="M289" s="208"/>
      <c r="N289" s="265"/>
      <c r="O289" s="80"/>
      <c r="W289" s="26"/>
      <c r="AE289" s="166"/>
      <c r="AF289" s="176"/>
      <c r="AG289" s="155"/>
      <c r="AH289" s="26"/>
      <c r="AI289" s="75"/>
    </row>
    <row r="290" spans="1:35" s="9" customFormat="1" ht="15.75" customHeight="1" x14ac:dyDescent="0.25">
      <c r="A290" s="63"/>
      <c r="B290" s="83"/>
      <c r="C290" s="83"/>
      <c r="D290" s="80"/>
      <c r="E290" s="77"/>
      <c r="F290" s="129"/>
      <c r="G290" s="34"/>
      <c r="H290" s="68"/>
      <c r="I290" s="30"/>
      <c r="K290" s="30"/>
      <c r="L290" s="72"/>
      <c r="M290" s="208"/>
      <c r="N290" s="265"/>
      <c r="O290" s="80"/>
      <c r="W290" s="26"/>
      <c r="AE290" s="166"/>
      <c r="AF290" s="176"/>
      <c r="AG290" s="155"/>
      <c r="AH290" s="26"/>
      <c r="AI290" s="75"/>
    </row>
    <row r="291" spans="1:35" s="9" customFormat="1" ht="15.75" customHeight="1" x14ac:dyDescent="0.25">
      <c r="A291" s="63"/>
      <c r="B291" s="83"/>
      <c r="C291" s="83"/>
      <c r="D291" s="80"/>
      <c r="E291" s="77"/>
      <c r="F291" s="129"/>
      <c r="G291" s="34"/>
      <c r="H291" s="68"/>
      <c r="I291" s="30"/>
      <c r="K291" s="30"/>
      <c r="L291" s="72"/>
      <c r="M291" s="208"/>
      <c r="N291" s="265"/>
      <c r="O291" s="80"/>
      <c r="W291" s="26"/>
      <c r="AE291" s="166"/>
      <c r="AF291" s="176"/>
      <c r="AG291" s="155"/>
      <c r="AH291" s="26"/>
      <c r="AI291" s="75"/>
    </row>
    <row r="292" spans="1:35" s="9" customFormat="1" ht="15.75" customHeight="1" x14ac:dyDescent="0.25">
      <c r="A292" s="63"/>
      <c r="B292" s="80"/>
      <c r="C292" s="80"/>
      <c r="D292" s="80"/>
      <c r="E292" s="77"/>
      <c r="F292" s="129"/>
      <c r="G292" s="34"/>
      <c r="H292" s="68"/>
      <c r="I292" s="30"/>
      <c r="K292" s="30"/>
      <c r="L292" s="72"/>
      <c r="M292" s="208"/>
      <c r="N292" s="265"/>
      <c r="O292" s="80"/>
      <c r="W292" s="26"/>
      <c r="AE292" s="166"/>
      <c r="AF292" s="176"/>
      <c r="AG292" s="155"/>
      <c r="AH292" s="26"/>
      <c r="AI292" s="75"/>
    </row>
    <row r="293" spans="1:35" s="9" customFormat="1" ht="15.75" customHeight="1" x14ac:dyDescent="0.25">
      <c r="A293" s="63"/>
      <c r="B293" s="80"/>
      <c r="C293" s="80"/>
      <c r="D293" s="80"/>
      <c r="E293" s="77"/>
      <c r="F293" s="129"/>
      <c r="G293" s="34"/>
      <c r="H293" s="68"/>
      <c r="I293" s="30"/>
      <c r="K293" s="30"/>
      <c r="L293" s="72"/>
      <c r="M293" s="208"/>
      <c r="N293" s="265"/>
      <c r="O293" s="80"/>
      <c r="W293" s="26"/>
      <c r="AE293" s="166"/>
      <c r="AF293" s="176"/>
      <c r="AG293" s="155"/>
      <c r="AH293" s="26"/>
      <c r="AI293" s="75"/>
    </row>
    <row r="294" spans="1:35" s="9" customFormat="1" ht="15.75" customHeight="1" x14ac:dyDescent="0.25">
      <c r="A294" s="63"/>
      <c r="B294" s="80"/>
      <c r="C294" s="80"/>
      <c r="D294" s="80"/>
      <c r="E294" s="77"/>
      <c r="F294" s="129"/>
      <c r="G294" s="34"/>
      <c r="H294" s="68"/>
      <c r="I294" s="30"/>
      <c r="K294" s="30"/>
      <c r="L294" s="72"/>
      <c r="M294" s="208"/>
      <c r="N294" s="265"/>
      <c r="O294" s="80"/>
      <c r="W294" s="26"/>
      <c r="AE294" s="166"/>
      <c r="AF294" s="176"/>
      <c r="AG294" s="155"/>
      <c r="AH294" s="26"/>
      <c r="AI294" s="75"/>
    </row>
    <row r="295" spans="1:35" s="9" customFormat="1" ht="15.75" customHeight="1" x14ac:dyDescent="0.25">
      <c r="A295" s="63"/>
      <c r="B295" s="80"/>
      <c r="C295" s="80"/>
      <c r="D295" s="80"/>
      <c r="E295" s="77"/>
      <c r="F295" s="129"/>
      <c r="G295" s="34"/>
      <c r="H295" s="68"/>
      <c r="I295" s="30"/>
      <c r="K295" s="30"/>
      <c r="L295" s="72"/>
      <c r="M295" s="208"/>
      <c r="N295" s="265"/>
      <c r="O295" s="80"/>
      <c r="W295" s="26"/>
      <c r="AE295" s="166"/>
      <c r="AF295" s="176"/>
      <c r="AG295" s="155"/>
      <c r="AH295" s="26"/>
      <c r="AI295" s="75"/>
    </row>
    <row r="296" spans="1:35" s="9" customFormat="1" ht="15.75" customHeight="1" x14ac:dyDescent="0.25">
      <c r="A296" s="63"/>
      <c r="B296" s="80"/>
      <c r="C296" s="80"/>
      <c r="D296" s="80"/>
      <c r="E296" s="77"/>
      <c r="F296" s="129"/>
      <c r="G296" s="34"/>
      <c r="H296" s="68"/>
      <c r="I296" s="30"/>
      <c r="K296" s="30"/>
      <c r="L296" s="72"/>
      <c r="M296" s="208"/>
      <c r="N296" s="265"/>
      <c r="O296" s="80"/>
      <c r="W296" s="26"/>
      <c r="AE296" s="166"/>
      <c r="AF296" s="176"/>
      <c r="AG296" s="155"/>
      <c r="AH296" s="26"/>
      <c r="AI296" s="75"/>
    </row>
    <row r="297" spans="1:35" s="9" customFormat="1" ht="15.75" customHeight="1" x14ac:dyDescent="0.25">
      <c r="A297" s="63"/>
      <c r="B297" s="80"/>
      <c r="C297" s="80"/>
      <c r="D297" s="80"/>
      <c r="E297" s="77"/>
      <c r="F297" s="129"/>
      <c r="G297" s="34"/>
      <c r="H297" s="68"/>
      <c r="I297" s="30"/>
      <c r="K297" s="30"/>
      <c r="L297" s="72"/>
      <c r="M297" s="208"/>
      <c r="N297" s="265"/>
      <c r="O297" s="80"/>
      <c r="W297" s="26"/>
      <c r="AE297" s="166"/>
      <c r="AF297" s="176"/>
      <c r="AG297" s="155"/>
      <c r="AH297" s="26"/>
      <c r="AI297" s="75"/>
    </row>
    <row r="298" spans="1:35" s="9" customFormat="1" ht="15.75" customHeight="1" x14ac:dyDescent="0.25">
      <c r="A298" s="63"/>
      <c r="B298" s="80"/>
      <c r="C298" s="80"/>
      <c r="D298" s="80"/>
      <c r="E298" s="77"/>
      <c r="F298" s="129"/>
      <c r="G298" s="34"/>
      <c r="H298" s="68"/>
      <c r="I298" s="30"/>
      <c r="K298" s="30"/>
      <c r="L298" s="72"/>
      <c r="M298" s="208"/>
      <c r="N298" s="265"/>
      <c r="O298" s="80"/>
      <c r="W298" s="26"/>
      <c r="AE298" s="166"/>
      <c r="AF298" s="176"/>
      <c r="AG298" s="155"/>
      <c r="AH298" s="26"/>
      <c r="AI298" s="75"/>
    </row>
    <row r="299" spans="1:35" s="9" customFormat="1" ht="15.75" customHeight="1" x14ac:dyDescent="0.25">
      <c r="A299" s="63"/>
      <c r="B299" s="80"/>
      <c r="C299" s="80"/>
      <c r="D299" s="80"/>
      <c r="E299" s="77"/>
      <c r="F299" s="129"/>
      <c r="G299" s="34"/>
      <c r="H299" s="68"/>
      <c r="I299" s="30"/>
      <c r="K299" s="30"/>
      <c r="L299" s="72"/>
      <c r="M299" s="208"/>
      <c r="N299" s="265"/>
      <c r="O299" s="80"/>
      <c r="W299" s="26"/>
      <c r="AE299" s="166"/>
      <c r="AF299" s="176"/>
      <c r="AG299" s="155"/>
      <c r="AH299" s="26"/>
      <c r="AI299" s="75"/>
    </row>
    <row r="300" spans="1:35" s="9" customFormat="1" ht="15.75" customHeight="1" x14ac:dyDescent="0.25">
      <c r="A300" s="63"/>
      <c r="B300" s="80"/>
      <c r="C300" s="80"/>
      <c r="D300" s="80"/>
      <c r="E300" s="77"/>
      <c r="F300" s="129"/>
      <c r="G300" s="34"/>
      <c r="H300" s="68"/>
      <c r="I300" s="30"/>
      <c r="K300" s="30"/>
      <c r="L300" s="72"/>
      <c r="M300" s="208"/>
      <c r="N300" s="265"/>
      <c r="O300" s="80"/>
      <c r="W300" s="26"/>
      <c r="AE300" s="166"/>
      <c r="AF300" s="176"/>
      <c r="AG300" s="155"/>
      <c r="AH300" s="26"/>
      <c r="AI300" s="75"/>
    </row>
    <row r="301" spans="1:35" s="9" customFormat="1" ht="15.75" customHeight="1" x14ac:dyDescent="0.25">
      <c r="A301" s="63"/>
      <c r="B301" s="80"/>
      <c r="C301" s="80"/>
      <c r="D301" s="80"/>
      <c r="E301" s="77"/>
      <c r="F301" s="129"/>
      <c r="G301" s="34"/>
      <c r="H301" s="68"/>
      <c r="I301" s="30"/>
      <c r="K301" s="30"/>
      <c r="L301" s="72"/>
      <c r="M301" s="208"/>
      <c r="N301" s="265"/>
      <c r="O301" s="80"/>
      <c r="W301" s="26"/>
      <c r="AE301" s="166"/>
      <c r="AF301" s="176"/>
      <c r="AG301" s="155"/>
      <c r="AH301" s="26"/>
      <c r="AI301" s="75"/>
    </row>
    <row r="302" spans="1:35" s="9" customFormat="1" ht="15.75" customHeight="1" x14ac:dyDescent="0.25">
      <c r="A302" s="63"/>
      <c r="B302" s="80"/>
      <c r="C302" s="80"/>
      <c r="D302" s="80"/>
      <c r="E302" s="77"/>
      <c r="F302" s="129"/>
      <c r="G302" s="34"/>
      <c r="H302" s="68"/>
      <c r="I302" s="30"/>
      <c r="K302" s="30"/>
      <c r="L302" s="72"/>
      <c r="M302" s="208"/>
      <c r="N302" s="265"/>
      <c r="O302" s="80"/>
      <c r="W302" s="26"/>
      <c r="AE302" s="166"/>
      <c r="AF302" s="176"/>
      <c r="AG302" s="155"/>
      <c r="AH302" s="26"/>
      <c r="AI302" s="75"/>
    </row>
    <row r="303" spans="1:35" s="9" customFormat="1" ht="15.75" customHeight="1" x14ac:dyDescent="0.25">
      <c r="A303" s="63"/>
      <c r="B303" s="80"/>
      <c r="C303" s="80"/>
      <c r="D303" s="80"/>
      <c r="E303" s="77"/>
      <c r="F303" s="129"/>
      <c r="G303" s="34"/>
      <c r="H303" s="68"/>
      <c r="I303" s="30"/>
      <c r="K303" s="30"/>
      <c r="L303" s="72"/>
      <c r="M303" s="208"/>
      <c r="N303" s="265"/>
      <c r="O303" s="80"/>
      <c r="W303" s="26"/>
      <c r="AE303" s="166"/>
      <c r="AF303" s="176"/>
      <c r="AG303" s="155"/>
      <c r="AH303" s="26"/>
      <c r="AI303" s="75"/>
    </row>
    <row r="304" spans="1:35" s="9" customFormat="1" ht="15.75" customHeight="1" x14ac:dyDescent="0.25">
      <c r="A304" s="63"/>
      <c r="B304" s="80"/>
      <c r="C304" s="80"/>
      <c r="D304" s="80"/>
      <c r="E304" s="77"/>
      <c r="F304" s="129"/>
      <c r="G304" s="34"/>
      <c r="H304" s="68"/>
      <c r="I304" s="30"/>
      <c r="K304" s="30"/>
      <c r="L304" s="72"/>
      <c r="M304" s="208"/>
      <c r="N304" s="265"/>
      <c r="O304" s="80"/>
      <c r="W304" s="26"/>
      <c r="AE304" s="166"/>
      <c r="AF304" s="176"/>
      <c r="AG304" s="155"/>
      <c r="AH304" s="26"/>
      <c r="AI304" s="75"/>
    </row>
    <row r="305" spans="1:35" s="9" customFormat="1" ht="15.75" customHeight="1" x14ac:dyDescent="0.25">
      <c r="A305" s="63"/>
      <c r="B305" s="80"/>
      <c r="C305" s="80"/>
      <c r="D305" s="80"/>
      <c r="E305" s="77"/>
      <c r="F305" s="129"/>
      <c r="G305" s="34"/>
      <c r="H305" s="68"/>
      <c r="I305" s="30"/>
      <c r="K305" s="30"/>
      <c r="L305" s="72"/>
      <c r="M305" s="208"/>
      <c r="N305" s="265"/>
      <c r="O305" s="80"/>
      <c r="W305" s="26"/>
      <c r="AE305" s="166"/>
      <c r="AF305" s="176"/>
      <c r="AG305" s="155"/>
      <c r="AH305" s="26"/>
      <c r="AI305" s="75"/>
    </row>
    <row r="306" spans="1:35" s="9" customFormat="1" ht="15.75" customHeight="1" x14ac:dyDescent="0.25">
      <c r="A306" s="63"/>
      <c r="B306" s="80"/>
      <c r="C306" s="80"/>
      <c r="D306" s="80"/>
      <c r="E306" s="77"/>
      <c r="F306" s="129"/>
      <c r="G306" s="34"/>
      <c r="H306" s="68"/>
      <c r="I306" s="30"/>
      <c r="K306" s="30"/>
      <c r="L306" s="72"/>
      <c r="M306" s="208"/>
      <c r="N306" s="265"/>
      <c r="O306" s="80"/>
      <c r="W306" s="26"/>
      <c r="AE306" s="166"/>
      <c r="AF306" s="176"/>
      <c r="AG306" s="155"/>
      <c r="AH306" s="26"/>
      <c r="AI306" s="75"/>
    </row>
    <row r="307" spans="1:35" s="9" customFormat="1" ht="15.75" customHeight="1" x14ac:dyDescent="0.25">
      <c r="A307" s="63"/>
      <c r="B307" s="80"/>
      <c r="C307" s="80"/>
      <c r="D307" s="80"/>
      <c r="E307" s="77"/>
      <c r="F307" s="129"/>
      <c r="G307" s="34"/>
      <c r="H307" s="68"/>
      <c r="I307" s="30"/>
      <c r="K307" s="30"/>
      <c r="L307" s="72"/>
      <c r="M307" s="208"/>
      <c r="N307" s="265"/>
      <c r="O307" s="80"/>
      <c r="W307" s="26"/>
      <c r="AE307" s="166"/>
      <c r="AF307" s="176"/>
      <c r="AG307" s="155"/>
      <c r="AH307" s="26"/>
      <c r="AI307" s="75"/>
    </row>
    <row r="308" spans="1:35" s="9" customFormat="1" ht="15.75" customHeight="1" x14ac:dyDescent="0.25">
      <c r="A308" s="63"/>
      <c r="B308" s="80"/>
      <c r="C308" s="80"/>
      <c r="D308" s="80"/>
      <c r="E308" s="77"/>
      <c r="F308" s="129"/>
      <c r="G308" s="34"/>
      <c r="H308" s="68"/>
      <c r="I308" s="30"/>
      <c r="K308" s="30"/>
      <c r="L308" s="72"/>
      <c r="M308" s="208"/>
      <c r="N308" s="265"/>
      <c r="O308" s="80"/>
      <c r="W308" s="26"/>
      <c r="AE308" s="166"/>
      <c r="AF308" s="176"/>
      <c r="AG308" s="155"/>
      <c r="AH308" s="26"/>
      <c r="AI308" s="75"/>
    </row>
    <row r="309" spans="1:35" s="9" customFormat="1" ht="15.75" customHeight="1" x14ac:dyDescent="0.25">
      <c r="A309" s="63"/>
      <c r="B309" s="80"/>
      <c r="C309" s="80"/>
      <c r="D309" s="80"/>
      <c r="E309" s="77"/>
      <c r="F309" s="129"/>
      <c r="G309" s="34"/>
      <c r="H309" s="68"/>
      <c r="I309" s="30"/>
      <c r="K309" s="30"/>
      <c r="L309" s="72"/>
      <c r="M309" s="208"/>
      <c r="N309" s="265"/>
      <c r="O309" s="80"/>
      <c r="W309" s="26"/>
      <c r="AE309" s="166"/>
      <c r="AF309" s="176"/>
      <c r="AG309" s="155"/>
      <c r="AH309" s="26"/>
      <c r="AI309" s="75"/>
    </row>
    <row r="310" spans="1:35" s="9" customFormat="1" ht="15.75" customHeight="1" x14ac:dyDescent="0.25">
      <c r="A310" s="63"/>
      <c r="B310" s="80"/>
      <c r="C310" s="80"/>
      <c r="D310" s="80"/>
      <c r="E310" s="77"/>
      <c r="F310" s="129"/>
      <c r="G310" s="34"/>
      <c r="H310" s="68"/>
      <c r="I310" s="30"/>
      <c r="K310" s="30"/>
      <c r="L310" s="72"/>
      <c r="M310" s="208"/>
      <c r="N310" s="265"/>
      <c r="O310" s="80"/>
      <c r="W310" s="26"/>
      <c r="AE310" s="166"/>
      <c r="AF310" s="176"/>
      <c r="AG310" s="155"/>
      <c r="AH310" s="26"/>
      <c r="AI310" s="75"/>
    </row>
    <row r="311" spans="1:35" s="9" customFormat="1" ht="15.75" customHeight="1" x14ac:dyDescent="0.25">
      <c r="A311" s="63"/>
      <c r="B311" s="80"/>
      <c r="C311" s="80"/>
      <c r="D311" s="80"/>
      <c r="E311" s="77"/>
      <c r="F311" s="129"/>
      <c r="G311" s="34"/>
      <c r="H311" s="68"/>
      <c r="I311" s="30"/>
      <c r="K311" s="30"/>
      <c r="L311" s="72"/>
      <c r="M311" s="208"/>
      <c r="N311" s="265"/>
      <c r="O311" s="80"/>
      <c r="W311" s="26"/>
      <c r="AE311" s="166"/>
      <c r="AF311" s="176"/>
      <c r="AG311" s="155"/>
      <c r="AH311" s="26"/>
      <c r="AI311" s="75"/>
    </row>
    <row r="312" spans="1:35" s="9" customFormat="1" ht="15.75" customHeight="1" x14ac:dyDescent="0.25">
      <c r="A312" s="63"/>
      <c r="B312" s="80"/>
      <c r="C312" s="80"/>
      <c r="D312" s="80"/>
      <c r="E312" s="77"/>
      <c r="F312" s="129"/>
      <c r="G312" s="34"/>
      <c r="H312" s="68"/>
      <c r="I312" s="30"/>
      <c r="K312" s="30"/>
      <c r="L312" s="72"/>
      <c r="M312" s="208"/>
      <c r="N312" s="265"/>
      <c r="O312" s="80"/>
      <c r="W312" s="26"/>
      <c r="AE312" s="166"/>
      <c r="AF312" s="176"/>
      <c r="AG312" s="155"/>
      <c r="AH312" s="26"/>
      <c r="AI312" s="75"/>
    </row>
    <row r="313" spans="1:35" s="9" customFormat="1" ht="15.75" customHeight="1" x14ac:dyDescent="0.25">
      <c r="A313" s="63"/>
      <c r="B313" s="80"/>
      <c r="C313" s="80"/>
      <c r="D313" s="80"/>
      <c r="E313" s="77"/>
      <c r="F313" s="129"/>
      <c r="G313" s="34"/>
      <c r="H313" s="68"/>
      <c r="I313" s="30"/>
      <c r="K313" s="30"/>
      <c r="L313" s="72"/>
      <c r="M313" s="208"/>
      <c r="N313" s="265"/>
      <c r="O313" s="80"/>
      <c r="W313" s="26"/>
      <c r="AE313" s="166"/>
      <c r="AF313" s="176"/>
      <c r="AG313" s="155"/>
      <c r="AH313" s="26"/>
      <c r="AI313" s="75"/>
    </row>
    <row r="314" spans="1:35" s="9" customFormat="1" ht="15.75" customHeight="1" x14ac:dyDescent="0.25">
      <c r="A314" s="63"/>
      <c r="B314" s="80"/>
      <c r="C314" s="80"/>
      <c r="D314" s="80"/>
      <c r="E314" s="77"/>
      <c r="F314" s="129"/>
      <c r="G314" s="34"/>
      <c r="H314" s="68"/>
      <c r="I314" s="30"/>
      <c r="K314" s="30"/>
      <c r="L314" s="72"/>
      <c r="M314" s="208"/>
      <c r="N314" s="265"/>
      <c r="O314" s="80"/>
      <c r="W314" s="26"/>
      <c r="AE314" s="166"/>
      <c r="AF314" s="176"/>
      <c r="AG314" s="155"/>
      <c r="AH314" s="26"/>
      <c r="AI314" s="75"/>
    </row>
    <row r="315" spans="1:35" s="9" customFormat="1" ht="15.75" customHeight="1" x14ac:dyDescent="0.25">
      <c r="A315" s="63"/>
      <c r="B315" s="80"/>
      <c r="C315" s="80"/>
      <c r="D315" s="80"/>
      <c r="E315" s="77"/>
      <c r="F315" s="129"/>
      <c r="G315" s="34"/>
      <c r="H315" s="68"/>
      <c r="I315" s="30"/>
      <c r="K315" s="30"/>
      <c r="L315" s="72"/>
      <c r="M315" s="208"/>
      <c r="N315" s="265"/>
      <c r="O315" s="80"/>
      <c r="W315" s="26"/>
      <c r="AE315" s="166"/>
      <c r="AF315" s="176"/>
      <c r="AG315" s="155"/>
      <c r="AH315" s="26"/>
      <c r="AI315" s="75"/>
    </row>
    <row r="316" spans="1:35" s="9" customFormat="1" ht="15.75" customHeight="1" x14ac:dyDescent="0.25">
      <c r="A316" s="63"/>
      <c r="B316" s="80"/>
      <c r="C316" s="80"/>
      <c r="D316" s="80"/>
      <c r="E316" s="77"/>
      <c r="F316" s="129"/>
      <c r="G316" s="34"/>
      <c r="H316" s="68"/>
      <c r="I316" s="30"/>
      <c r="K316" s="30"/>
      <c r="L316" s="72"/>
      <c r="M316" s="208"/>
      <c r="N316" s="265"/>
      <c r="O316" s="80"/>
      <c r="W316" s="26"/>
      <c r="AE316" s="166"/>
      <c r="AF316" s="176"/>
      <c r="AG316" s="155"/>
      <c r="AH316" s="26"/>
      <c r="AI316" s="75"/>
    </row>
    <row r="317" spans="1:35" s="9" customFormat="1" ht="15.75" customHeight="1" x14ac:dyDescent="0.25">
      <c r="A317" s="63"/>
      <c r="B317" s="80"/>
      <c r="C317" s="80"/>
      <c r="D317" s="80"/>
      <c r="E317" s="77"/>
      <c r="F317" s="129"/>
      <c r="G317" s="34"/>
      <c r="H317" s="68"/>
      <c r="I317" s="30"/>
      <c r="K317" s="30"/>
      <c r="L317" s="72"/>
      <c r="M317" s="208"/>
      <c r="N317" s="265"/>
      <c r="O317" s="80"/>
      <c r="W317" s="26"/>
      <c r="AE317" s="166"/>
      <c r="AF317" s="176"/>
      <c r="AG317" s="155"/>
      <c r="AH317" s="26"/>
      <c r="AI317" s="75"/>
    </row>
    <row r="318" spans="1:35" s="9" customFormat="1" ht="15.75" customHeight="1" x14ac:dyDescent="0.25">
      <c r="A318" s="63"/>
      <c r="B318" s="80"/>
      <c r="C318" s="80"/>
      <c r="D318" s="80"/>
      <c r="E318" s="77"/>
      <c r="F318" s="129"/>
      <c r="G318" s="34"/>
      <c r="H318" s="68"/>
      <c r="I318" s="30"/>
      <c r="K318" s="30"/>
      <c r="L318" s="72"/>
      <c r="M318" s="208"/>
      <c r="N318" s="265"/>
      <c r="O318" s="80"/>
      <c r="W318" s="26"/>
      <c r="AE318" s="166"/>
      <c r="AF318" s="176"/>
      <c r="AG318" s="155"/>
      <c r="AH318" s="26"/>
      <c r="AI318" s="75"/>
    </row>
    <row r="319" spans="1:35" s="9" customFormat="1" ht="15.75" customHeight="1" x14ac:dyDescent="0.25">
      <c r="A319" s="63"/>
      <c r="B319" s="80"/>
      <c r="C319" s="80"/>
      <c r="D319" s="80"/>
      <c r="E319" s="77"/>
      <c r="F319" s="129"/>
      <c r="G319" s="34"/>
      <c r="H319" s="68"/>
      <c r="I319" s="30"/>
      <c r="K319" s="30"/>
      <c r="L319" s="72"/>
      <c r="M319" s="208"/>
      <c r="N319" s="265"/>
      <c r="O319" s="80"/>
      <c r="W319" s="26"/>
      <c r="AE319" s="166"/>
      <c r="AF319" s="176"/>
      <c r="AG319" s="155"/>
      <c r="AH319" s="26"/>
      <c r="AI319" s="75"/>
    </row>
    <row r="320" spans="1:35" s="9" customFormat="1" ht="15.75" customHeight="1" x14ac:dyDescent="0.25">
      <c r="A320" s="63"/>
      <c r="B320" s="80"/>
      <c r="C320" s="80"/>
      <c r="D320" s="80"/>
      <c r="E320" s="77"/>
      <c r="F320" s="129"/>
      <c r="G320" s="34"/>
      <c r="H320" s="68"/>
      <c r="I320" s="30"/>
      <c r="K320" s="30"/>
      <c r="L320" s="72"/>
      <c r="M320" s="208"/>
      <c r="N320" s="265"/>
      <c r="O320" s="80"/>
      <c r="W320" s="26"/>
      <c r="AE320" s="166"/>
      <c r="AF320" s="176"/>
      <c r="AG320" s="155"/>
      <c r="AH320" s="26"/>
      <c r="AI320" s="75"/>
    </row>
    <row r="321" spans="1:35" s="9" customFormat="1" ht="15.75" customHeight="1" x14ac:dyDescent="0.25">
      <c r="A321" s="63"/>
      <c r="B321" s="80"/>
      <c r="C321" s="80"/>
      <c r="D321" s="80"/>
      <c r="E321" s="77"/>
      <c r="F321" s="129"/>
      <c r="G321" s="34"/>
      <c r="H321" s="68"/>
      <c r="I321" s="30"/>
      <c r="K321" s="30"/>
      <c r="L321" s="72"/>
      <c r="M321" s="208"/>
      <c r="N321" s="265"/>
      <c r="O321" s="80"/>
      <c r="W321" s="26"/>
      <c r="AE321" s="166"/>
      <c r="AF321" s="176"/>
      <c r="AG321" s="155"/>
      <c r="AH321" s="26"/>
      <c r="AI321" s="75"/>
    </row>
    <row r="322" spans="1:35" s="9" customFormat="1" ht="15.75" customHeight="1" x14ac:dyDescent="0.25">
      <c r="A322" s="63"/>
      <c r="B322" s="80"/>
      <c r="C322" s="80"/>
      <c r="D322" s="80"/>
      <c r="E322" s="77"/>
      <c r="F322" s="129"/>
      <c r="G322" s="34"/>
      <c r="H322" s="68"/>
      <c r="I322" s="30"/>
      <c r="K322" s="30"/>
      <c r="L322" s="72"/>
      <c r="M322" s="208"/>
      <c r="N322" s="265"/>
      <c r="O322" s="80"/>
      <c r="W322" s="26"/>
      <c r="AE322" s="166"/>
      <c r="AF322" s="176"/>
      <c r="AG322" s="155"/>
      <c r="AH322" s="26"/>
      <c r="AI322" s="75"/>
    </row>
    <row r="323" spans="1:35" s="9" customFormat="1" ht="15.75" customHeight="1" x14ac:dyDescent="0.25">
      <c r="A323" s="63"/>
      <c r="B323" s="80"/>
      <c r="C323" s="80"/>
      <c r="D323" s="80"/>
      <c r="E323" s="77"/>
      <c r="F323" s="129"/>
      <c r="G323" s="34"/>
      <c r="H323" s="68"/>
      <c r="I323" s="30"/>
      <c r="K323" s="30"/>
      <c r="L323" s="72"/>
      <c r="M323" s="208"/>
      <c r="N323" s="265"/>
      <c r="O323" s="80"/>
      <c r="W323" s="26"/>
      <c r="AE323" s="166"/>
      <c r="AF323" s="176"/>
      <c r="AG323" s="155"/>
      <c r="AH323" s="26"/>
      <c r="AI323" s="75"/>
    </row>
    <row r="324" spans="1:35" s="9" customFormat="1" ht="15.75" customHeight="1" x14ac:dyDescent="0.25">
      <c r="A324" s="63"/>
      <c r="B324" s="80"/>
      <c r="C324" s="80"/>
      <c r="D324" s="80"/>
      <c r="E324" s="77"/>
      <c r="F324" s="129"/>
      <c r="G324" s="34"/>
      <c r="H324" s="68"/>
      <c r="I324" s="30"/>
      <c r="K324" s="30"/>
      <c r="L324" s="72"/>
      <c r="M324" s="208"/>
      <c r="N324" s="265"/>
      <c r="O324" s="80"/>
      <c r="W324" s="26"/>
      <c r="AE324" s="166"/>
      <c r="AF324" s="176"/>
      <c r="AG324" s="155"/>
      <c r="AH324" s="26"/>
      <c r="AI324" s="75"/>
    </row>
    <row r="325" spans="1:35" s="9" customFormat="1" ht="15.75" customHeight="1" x14ac:dyDescent="0.25">
      <c r="A325" s="63"/>
      <c r="B325" s="80"/>
      <c r="C325" s="80"/>
      <c r="D325" s="80"/>
      <c r="E325" s="77"/>
      <c r="F325" s="129"/>
      <c r="G325" s="34"/>
      <c r="H325" s="68"/>
      <c r="I325" s="30"/>
      <c r="K325" s="30"/>
      <c r="L325" s="72"/>
      <c r="M325" s="208"/>
      <c r="N325" s="265"/>
      <c r="O325" s="80"/>
      <c r="W325" s="26"/>
      <c r="AE325" s="166"/>
      <c r="AF325" s="176"/>
      <c r="AG325" s="155"/>
      <c r="AH325" s="26"/>
      <c r="AI325" s="75"/>
    </row>
    <row r="326" spans="1:35" s="9" customFormat="1" ht="15.75" customHeight="1" x14ac:dyDescent="0.25">
      <c r="A326" s="63"/>
      <c r="B326" s="80"/>
      <c r="C326" s="80"/>
      <c r="D326" s="80"/>
      <c r="E326" s="77"/>
      <c r="F326" s="129"/>
      <c r="G326" s="34"/>
      <c r="H326" s="68"/>
      <c r="I326" s="30"/>
      <c r="K326" s="30"/>
      <c r="L326" s="72"/>
      <c r="M326" s="208"/>
      <c r="N326" s="265"/>
      <c r="O326" s="80"/>
      <c r="W326" s="26"/>
      <c r="AE326" s="166"/>
      <c r="AF326" s="176"/>
      <c r="AG326" s="155"/>
      <c r="AH326" s="26"/>
      <c r="AI326" s="75"/>
    </row>
    <row r="327" spans="1:35" s="9" customFormat="1" ht="15.75" customHeight="1" x14ac:dyDescent="0.25">
      <c r="A327" s="63"/>
      <c r="B327" s="80"/>
      <c r="C327" s="80"/>
      <c r="D327" s="80"/>
      <c r="E327" s="77"/>
      <c r="F327" s="129"/>
      <c r="G327" s="34"/>
      <c r="H327" s="68"/>
      <c r="I327" s="30"/>
      <c r="K327" s="30"/>
      <c r="L327" s="72"/>
      <c r="M327" s="208"/>
      <c r="N327" s="265"/>
      <c r="O327" s="80"/>
      <c r="W327" s="26"/>
      <c r="AE327" s="166"/>
      <c r="AF327" s="176"/>
      <c r="AG327" s="155"/>
      <c r="AH327" s="26"/>
      <c r="AI327" s="75"/>
    </row>
    <row r="328" spans="1:35" s="9" customFormat="1" ht="15.75" customHeight="1" x14ac:dyDescent="0.25">
      <c r="A328" s="63"/>
      <c r="B328" s="80"/>
      <c r="C328" s="80"/>
      <c r="D328" s="80"/>
      <c r="E328" s="77"/>
      <c r="F328" s="129"/>
      <c r="G328" s="34"/>
      <c r="H328" s="68"/>
      <c r="I328" s="30"/>
      <c r="K328" s="30"/>
      <c r="L328" s="72"/>
      <c r="M328" s="208"/>
      <c r="N328" s="265"/>
      <c r="O328" s="80"/>
      <c r="W328" s="26"/>
      <c r="AE328" s="166"/>
      <c r="AF328" s="176"/>
      <c r="AG328" s="155"/>
      <c r="AH328" s="26"/>
      <c r="AI328" s="75"/>
    </row>
    <row r="329" spans="1:35" s="9" customFormat="1" ht="15.75" customHeight="1" x14ac:dyDescent="0.25">
      <c r="A329" s="63"/>
      <c r="B329" s="80"/>
      <c r="C329" s="80"/>
      <c r="D329" s="80"/>
      <c r="E329" s="77"/>
      <c r="F329" s="129"/>
      <c r="G329" s="34"/>
      <c r="H329" s="68"/>
      <c r="I329" s="30"/>
      <c r="K329" s="30"/>
      <c r="L329" s="72"/>
      <c r="M329" s="208"/>
      <c r="N329" s="265"/>
      <c r="O329" s="80"/>
      <c r="W329" s="26"/>
      <c r="AE329" s="166"/>
      <c r="AF329" s="176"/>
      <c r="AG329" s="155"/>
      <c r="AH329" s="26"/>
      <c r="AI329" s="75"/>
    </row>
    <row r="330" spans="1:35" s="9" customFormat="1" ht="15.75" customHeight="1" x14ac:dyDescent="0.25">
      <c r="A330" s="63"/>
      <c r="B330" s="80"/>
      <c r="C330" s="80"/>
      <c r="D330" s="80"/>
      <c r="E330" s="77"/>
      <c r="F330" s="129"/>
      <c r="G330" s="34"/>
      <c r="H330" s="68"/>
      <c r="I330" s="30"/>
      <c r="K330" s="30"/>
      <c r="L330" s="72"/>
      <c r="M330" s="208"/>
      <c r="N330" s="265"/>
      <c r="O330" s="80"/>
      <c r="W330" s="26"/>
      <c r="AE330" s="166"/>
      <c r="AF330" s="176"/>
      <c r="AG330" s="155"/>
      <c r="AH330" s="26"/>
      <c r="AI330" s="75"/>
    </row>
    <row r="331" spans="1:35" s="9" customFormat="1" ht="15.75" customHeight="1" x14ac:dyDescent="0.25">
      <c r="A331" s="63"/>
      <c r="B331" s="80"/>
      <c r="C331" s="80"/>
      <c r="D331" s="80"/>
      <c r="E331" s="77"/>
      <c r="F331" s="129"/>
      <c r="G331" s="34"/>
      <c r="H331" s="68"/>
      <c r="I331" s="30"/>
      <c r="K331" s="30"/>
      <c r="L331" s="72"/>
      <c r="M331" s="208"/>
      <c r="N331" s="265"/>
      <c r="O331" s="80"/>
      <c r="W331" s="26"/>
      <c r="AE331" s="166"/>
      <c r="AF331" s="176"/>
      <c r="AG331" s="155"/>
      <c r="AH331" s="26"/>
      <c r="AI331" s="75"/>
    </row>
    <row r="332" spans="1:35" s="9" customFormat="1" ht="15.75" customHeight="1" x14ac:dyDescent="0.25">
      <c r="A332" s="63"/>
      <c r="B332" s="80"/>
      <c r="C332" s="80"/>
      <c r="D332" s="80"/>
      <c r="E332" s="77"/>
      <c r="F332" s="129"/>
      <c r="G332" s="34"/>
      <c r="H332" s="68"/>
      <c r="I332" s="30"/>
      <c r="K332" s="30"/>
      <c r="L332" s="72"/>
      <c r="M332" s="208"/>
      <c r="N332" s="265"/>
      <c r="O332" s="80"/>
      <c r="W332" s="26"/>
      <c r="AE332" s="166"/>
      <c r="AF332" s="176"/>
      <c r="AG332" s="155"/>
      <c r="AH332" s="26"/>
      <c r="AI332" s="75"/>
    </row>
    <row r="333" spans="1:35" s="9" customFormat="1" ht="15.75" customHeight="1" x14ac:dyDescent="0.25">
      <c r="A333" s="63"/>
      <c r="B333" s="80"/>
      <c r="C333" s="80"/>
      <c r="D333" s="80"/>
      <c r="E333" s="77"/>
      <c r="F333" s="129"/>
      <c r="G333" s="34"/>
      <c r="H333" s="68"/>
      <c r="I333" s="30"/>
      <c r="K333" s="30"/>
      <c r="L333" s="72"/>
      <c r="M333" s="208"/>
      <c r="N333" s="265"/>
      <c r="O333" s="80"/>
      <c r="W333" s="26"/>
      <c r="AE333" s="166"/>
      <c r="AF333" s="176"/>
      <c r="AG333" s="155"/>
      <c r="AH333" s="26"/>
      <c r="AI333" s="75"/>
    </row>
    <row r="334" spans="1:35" s="9" customFormat="1" ht="15.75" customHeight="1" x14ac:dyDescent="0.25">
      <c r="A334" s="63"/>
      <c r="B334" s="80"/>
      <c r="C334" s="80"/>
      <c r="D334" s="80"/>
      <c r="E334" s="77"/>
      <c r="F334" s="129"/>
      <c r="G334" s="34"/>
      <c r="H334" s="68"/>
      <c r="I334" s="30"/>
      <c r="K334" s="30"/>
      <c r="L334" s="72"/>
      <c r="M334" s="208"/>
      <c r="N334" s="265"/>
      <c r="O334" s="80"/>
      <c r="W334" s="26"/>
      <c r="AE334" s="166"/>
      <c r="AF334" s="176"/>
      <c r="AG334" s="155"/>
      <c r="AH334" s="26"/>
      <c r="AI334" s="75"/>
    </row>
    <row r="335" spans="1:35" s="9" customFormat="1" ht="15.75" customHeight="1" x14ac:dyDescent="0.25">
      <c r="A335" s="63"/>
      <c r="B335" s="80"/>
      <c r="C335" s="80"/>
      <c r="D335" s="80"/>
      <c r="E335" s="77"/>
      <c r="F335" s="129"/>
      <c r="G335" s="34"/>
      <c r="H335" s="68"/>
      <c r="I335" s="30"/>
      <c r="K335" s="30"/>
      <c r="L335" s="72"/>
      <c r="M335" s="208"/>
      <c r="N335" s="265"/>
      <c r="O335" s="80"/>
      <c r="W335" s="26"/>
      <c r="AE335" s="166"/>
      <c r="AF335" s="176"/>
      <c r="AG335" s="155"/>
      <c r="AH335" s="26"/>
      <c r="AI335" s="75"/>
    </row>
    <row r="336" spans="1:35" s="9" customFormat="1" ht="15.75" customHeight="1" x14ac:dyDescent="0.25">
      <c r="A336" s="63"/>
      <c r="B336" s="80"/>
      <c r="C336" s="80"/>
      <c r="D336" s="80"/>
      <c r="E336" s="77"/>
      <c r="F336" s="129"/>
      <c r="G336" s="34"/>
      <c r="H336" s="68"/>
      <c r="I336" s="30"/>
      <c r="K336" s="30"/>
      <c r="L336" s="72"/>
      <c r="M336" s="208"/>
      <c r="N336" s="265"/>
      <c r="O336" s="80"/>
      <c r="W336" s="26"/>
      <c r="AE336" s="166"/>
      <c r="AF336" s="176"/>
      <c r="AG336" s="155"/>
      <c r="AH336" s="26"/>
      <c r="AI336" s="75"/>
    </row>
    <row r="337" spans="1:35" s="9" customFormat="1" ht="15.75" customHeight="1" x14ac:dyDescent="0.25">
      <c r="A337" s="63"/>
      <c r="B337" s="80"/>
      <c r="C337" s="80"/>
      <c r="D337" s="80"/>
      <c r="E337" s="77"/>
      <c r="F337" s="129"/>
      <c r="G337" s="34"/>
      <c r="H337" s="68"/>
      <c r="I337" s="30"/>
      <c r="K337" s="30"/>
      <c r="L337" s="72"/>
      <c r="M337" s="208"/>
      <c r="N337" s="265"/>
      <c r="O337" s="80"/>
      <c r="W337" s="26"/>
      <c r="AE337" s="166"/>
      <c r="AF337" s="176"/>
      <c r="AG337" s="155"/>
      <c r="AH337" s="26"/>
      <c r="AI337" s="75"/>
    </row>
    <row r="338" spans="1:35" s="9" customFormat="1" ht="15.75" customHeight="1" x14ac:dyDescent="0.25">
      <c r="A338" s="63"/>
      <c r="B338" s="80"/>
      <c r="C338" s="80"/>
      <c r="D338" s="80"/>
      <c r="E338" s="77"/>
      <c r="F338" s="129"/>
      <c r="G338" s="34"/>
      <c r="H338" s="68"/>
      <c r="I338" s="30"/>
      <c r="K338" s="30"/>
      <c r="L338" s="72"/>
      <c r="M338" s="208"/>
      <c r="N338" s="265"/>
      <c r="O338" s="80"/>
      <c r="W338" s="26"/>
      <c r="AE338" s="166"/>
      <c r="AF338" s="176"/>
      <c r="AG338" s="155"/>
      <c r="AH338" s="26"/>
      <c r="AI338" s="75"/>
    </row>
    <row r="339" spans="1:35" s="9" customFormat="1" ht="15.75" customHeight="1" x14ac:dyDescent="0.25">
      <c r="A339" s="63"/>
      <c r="B339" s="80"/>
      <c r="C339" s="80"/>
      <c r="D339" s="80"/>
      <c r="E339" s="77"/>
      <c r="F339" s="129"/>
      <c r="G339" s="34"/>
      <c r="H339" s="68"/>
      <c r="I339" s="30"/>
      <c r="K339" s="30"/>
      <c r="L339" s="72"/>
      <c r="M339" s="208"/>
      <c r="N339" s="265"/>
      <c r="O339" s="80"/>
      <c r="W339" s="26"/>
      <c r="AE339" s="166"/>
      <c r="AF339" s="176"/>
      <c r="AG339" s="155"/>
      <c r="AH339" s="26"/>
      <c r="AI339" s="75"/>
    </row>
    <row r="340" spans="1:35" s="9" customFormat="1" ht="15.75" customHeight="1" x14ac:dyDescent="0.25">
      <c r="A340" s="63"/>
      <c r="B340" s="80"/>
      <c r="C340" s="80"/>
      <c r="D340" s="80"/>
      <c r="E340" s="77"/>
      <c r="F340" s="129"/>
      <c r="G340" s="34"/>
      <c r="H340" s="68"/>
      <c r="I340" s="30"/>
      <c r="K340" s="30"/>
      <c r="L340" s="72"/>
      <c r="M340" s="208"/>
      <c r="N340" s="265"/>
      <c r="O340" s="80"/>
      <c r="W340" s="26"/>
      <c r="AE340" s="166"/>
      <c r="AF340" s="176"/>
      <c r="AG340" s="155"/>
      <c r="AH340" s="26"/>
      <c r="AI340" s="75"/>
    </row>
    <row r="341" spans="1:35" s="9" customFormat="1" ht="15.75" customHeight="1" x14ac:dyDescent="0.25">
      <c r="A341" s="63"/>
      <c r="B341" s="80"/>
      <c r="C341" s="80"/>
      <c r="D341" s="80"/>
      <c r="E341" s="77"/>
      <c r="F341" s="129"/>
      <c r="G341" s="34"/>
      <c r="H341" s="68"/>
      <c r="I341" s="30"/>
      <c r="K341" s="30"/>
      <c r="L341" s="72"/>
      <c r="M341" s="208"/>
      <c r="N341" s="265"/>
      <c r="O341" s="80"/>
      <c r="W341" s="26"/>
      <c r="AE341" s="166"/>
      <c r="AF341" s="176"/>
      <c r="AG341" s="155"/>
      <c r="AH341" s="26"/>
      <c r="AI341" s="75"/>
    </row>
    <row r="342" spans="1:35" s="9" customFormat="1" ht="15.75" customHeight="1" x14ac:dyDescent="0.25">
      <c r="A342" s="63"/>
      <c r="B342" s="80"/>
      <c r="C342" s="80"/>
      <c r="D342" s="80"/>
      <c r="E342" s="77"/>
      <c r="F342" s="129"/>
      <c r="G342" s="34"/>
      <c r="H342" s="68"/>
      <c r="I342" s="30"/>
      <c r="K342" s="30"/>
      <c r="L342" s="72"/>
      <c r="M342" s="208"/>
      <c r="N342" s="265"/>
      <c r="O342" s="80"/>
      <c r="W342" s="26"/>
      <c r="AE342" s="166"/>
      <c r="AF342" s="176"/>
      <c r="AG342" s="155"/>
      <c r="AH342" s="26"/>
      <c r="AI342" s="75"/>
    </row>
    <row r="343" spans="1:35" s="9" customFormat="1" ht="15.75" customHeight="1" x14ac:dyDescent="0.25">
      <c r="A343" s="63"/>
      <c r="B343" s="80"/>
      <c r="C343" s="80"/>
      <c r="D343" s="80"/>
      <c r="E343" s="77"/>
      <c r="F343" s="129"/>
      <c r="G343" s="34"/>
      <c r="H343" s="68"/>
      <c r="I343" s="30"/>
      <c r="K343" s="30"/>
      <c r="L343" s="72"/>
      <c r="M343" s="208"/>
      <c r="N343" s="265"/>
      <c r="O343" s="80"/>
      <c r="W343" s="26"/>
      <c r="AE343" s="166"/>
      <c r="AF343" s="176"/>
      <c r="AG343" s="155"/>
      <c r="AH343" s="26"/>
      <c r="AI343" s="75"/>
    </row>
    <row r="344" spans="1:35" s="9" customFormat="1" ht="15.75" customHeight="1" x14ac:dyDescent="0.25">
      <c r="A344" s="63"/>
      <c r="B344" s="80"/>
      <c r="C344" s="80"/>
      <c r="D344" s="80"/>
      <c r="E344" s="77"/>
      <c r="F344" s="129"/>
      <c r="G344" s="34"/>
      <c r="H344" s="68"/>
      <c r="I344" s="30"/>
      <c r="K344" s="30"/>
      <c r="L344" s="72"/>
      <c r="M344" s="208"/>
      <c r="N344" s="265"/>
      <c r="O344" s="80"/>
      <c r="W344" s="26"/>
      <c r="AE344" s="166"/>
      <c r="AF344" s="176"/>
      <c r="AG344" s="155"/>
      <c r="AH344" s="26"/>
      <c r="AI344" s="75"/>
    </row>
    <row r="345" spans="1:35" s="9" customFormat="1" ht="15.75" customHeight="1" x14ac:dyDescent="0.25">
      <c r="A345" s="63"/>
      <c r="B345" s="80"/>
      <c r="C345" s="80"/>
      <c r="D345" s="80"/>
      <c r="E345" s="77"/>
      <c r="F345" s="129"/>
      <c r="G345" s="34"/>
      <c r="H345" s="68"/>
      <c r="I345" s="30"/>
      <c r="K345" s="30"/>
      <c r="L345" s="72"/>
      <c r="M345" s="208"/>
      <c r="N345" s="265"/>
      <c r="O345" s="80"/>
      <c r="W345" s="26"/>
      <c r="AE345" s="166"/>
      <c r="AF345" s="176"/>
      <c r="AG345" s="155"/>
      <c r="AH345" s="26"/>
      <c r="AI345" s="75"/>
    </row>
    <row r="346" spans="1:35" s="9" customFormat="1" ht="15.75" customHeight="1" x14ac:dyDescent="0.25">
      <c r="A346" s="63"/>
      <c r="B346" s="80"/>
      <c r="C346" s="80"/>
      <c r="D346" s="80"/>
      <c r="E346" s="77"/>
      <c r="F346" s="129"/>
      <c r="G346" s="34"/>
      <c r="H346" s="68"/>
      <c r="I346" s="30"/>
      <c r="K346" s="30"/>
      <c r="L346" s="72"/>
      <c r="M346" s="208"/>
      <c r="N346" s="265"/>
      <c r="O346" s="80"/>
      <c r="W346" s="26"/>
      <c r="AE346" s="166"/>
      <c r="AF346" s="176"/>
      <c r="AG346" s="155"/>
      <c r="AH346" s="26"/>
      <c r="AI346" s="75"/>
    </row>
    <row r="347" spans="1:35" s="9" customFormat="1" ht="15.75" customHeight="1" x14ac:dyDescent="0.25">
      <c r="A347" s="63"/>
      <c r="B347" s="80"/>
      <c r="C347" s="80"/>
      <c r="D347" s="80"/>
      <c r="E347" s="77"/>
      <c r="F347" s="129"/>
      <c r="G347" s="34"/>
      <c r="H347" s="68"/>
      <c r="I347" s="30"/>
      <c r="K347" s="30"/>
      <c r="L347" s="72"/>
      <c r="M347" s="208"/>
      <c r="N347" s="265"/>
      <c r="O347" s="80"/>
      <c r="W347" s="26"/>
      <c r="AE347" s="166"/>
      <c r="AF347" s="176"/>
      <c r="AG347" s="155"/>
      <c r="AH347" s="26"/>
      <c r="AI347" s="75"/>
    </row>
    <row r="348" spans="1:35" s="9" customFormat="1" ht="15.75" customHeight="1" x14ac:dyDescent="0.25">
      <c r="A348" s="63"/>
      <c r="B348" s="80"/>
      <c r="C348" s="80"/>
      <c r="D348" s="80"/>
      <c r="E348" s="77"/>
      <c r="F348" s="129"/>
      <c r="G348" s="34"/>
      <c r="H348" s="68"/>
      <c r="I348" s="30"/>
      <c r="K348" s="30"/>
      <c r="L348" s="72"/>
      <c r="M348" s="208"/>
      <c r="N348" s="265"/>
      <c r="O348" s="80"/>
      <c r="W348" s="26"/>
      <c r="AE348" s="166"/>
      <c r="AF348" s="176"/>
      <c r="AG348" s="155"/>
      <c r="AH348" s="26"/>
      <c r="AI348" s="75"/>
    </row>
    <row r="349" spans="1:35" s="9" customFormat="1" ht="15.75" customHeight="1" x14ac:dyDescent="0.25">
      <c r="A349" s="63"/>
      <c r="B349" s="80"/>
      <c r="C349" s="80"/>
      <c r="D349" s="80"/>
      <c r="E349" s="77"/>
      <c r="F349" s="129"/>
      <c r="G349" s="34"/>
      <c r="H349" s="68"/>
      <c r="I349" s="30"/>
      <c r="K349" s="30"/>
      <c r="L349" s="72"/>
      <c r="M349" s="208"/>
      <c r="N349" s="265"/>
      <c r="O349" s="80"/>
      <c r="W349" s="26"/>
      <c r="AE349" s="166"/>
      <c r="AF349" s="176"/>
      <c r="AG349" s="155"/>
      <c r="AH349" s="26"/>
      <c r="AI349" s="75"/>
    </row>
    <row r="350" spans="1:35" s="9" customFormat="1" ht="15.75" customHeight="1" x14ac:dyDescent="0.25">
      <c r="A350" s="63"/>
      <c r="B350" s="80"/>
      <c r="C350" s="80"/>
      <c r="D350" s="80"/>
      <c r="E350" s="77"/>
      <c r="F350" s="129"/>
      <c r="G350" s="34"/>
      <c r="H350" s="68"/>
      <c r="I350" s="30"/>
      <c r="K350" s="30"/>
      <c r="L350" s="72"/>
      <c r="M350" s="208"/>
      <c r="N350" s="265"/>
      <c r="O350" s="80"/>
      <c r="W350" s="26"/>
      <c r="AE350" s="166"/>
      <c r="AF350" s="176"/>
      <c r="AG350" s="155"/>
      <c r="AH350" s="26"/>
      <c r="AI350" s="75"/>
    </row>
    <row r="351" spans="1:35" s="9" customFormat="1" ht="15.75" customHeight="1" x14ac:dyDescent="0.25">
      <c r="A351" s="63"/>
      <c r="B351" s="80"/>
      <c r="C351" s="80"/>
      <c r="D351" s="80"/>
      <c r="E351" s="77"/>
      <c r="F351" s="129"/>
      <c r="G351" s="34"/>
      <c r="H351" s="68"/>
      <c r="I351" s="30"/>
      <c r="K351" s="30"/>
      <c r="L351" s="72"/>
      <c r="M351" s="208"/>
      <c r="N351" s="265"/>
      <c r="O351" s="80"/>
      <c r="W351" s="26"/>
      <c r="AE351" s="166"/>
      <c r="AF351" s="176"/>
      <c r="AG351" s="155"/>
      <c r="AH351" s="26"/>
      <c r="AI351" s="75"/>
    </row>
    <row r="352" spans="1:35" s="9" customFormat="1" ht="15.75" customHeight="1" x14ac:dyDescent="0.25">
      <c r="A352" s="63"/>
      <c r="B352" s="80"/>
      <c r="C352" s="80"/>
      <c r="D352" s="80"/>
      <c r="E352" s="77"/>
      <c r="F352" s="129"/>
      <c r="G352" s="34"/>
      <c r="H352" s="68"/>
      <c r="I352" s="30"/>
      <c r="K352" s="30"/>
      <c r="L352" s="72"/>
      <c r="M352" s="208"/>
      <c r="N352" s="265"/>
      <c r="O352" s="80"/>
      <c r="W352" s="26"/>
      <c r="AE352" s="166"/>
      <c r="AF352" s="176"/>
      <c r="AG352" s="155"/>
      <c r="AH352" s="26"/>
      <c r="AI352" s="75"/>
    </row>
    <row r="353" spans="1:35" s="9" customFormat="1" ht="15.75" customHeight="1" x14ac:dyDescent="0.25">
      <c r="A353" s="63"/>
      <c r="B353" s="80"/>
      <c r="C353" s="80"/>
      <c r="D353" s="80"/>
      <c r="E353" s="77"/>
      <c r="F353" s="129"/>
      <c r="G353" s="34"/>
      <c r="H353" s="68"/>
      <c r="I353" s="30"/>
      <c r="K353" s="30"/>
      <c r="L353" s="72"/>
      <c r="M353" s="208"/>
      <c r="N353" s="265"/>
      <c r="O353" s="80"/>
      <c r="W353" s="26"/>
      <c r="AE353" s="166"/>
      <c r="AF353" s="176"/>
      <c r="AG353" s="155"/>
      <c r="AH353" s="26"/>
      <c r="AI353" s="75"/>
    </row>
    <row r="354" spans="1:35" s="9" customFormat="1" ht="15.75" customHeight="1" x14ac:dyDescent="0.25">
      <c r="A354" s="63"/>
      <c r="B354" s="80"/>
      <c r="C354" s="80"/>
      <c r="D354" s="80"/>
      <c r="E354" s="77"/>
      <c r="F354" s="129"/>
      <c r="G354" s="34"/>
      <c r="H354" s="68"/>
      <c r="I354" s="30"/>
      <c r="K354" s="30"/>
      <c r="L354" s="72"/>
      <c r="M354" s="208"/>
      <c r="N354" s="265"/>
      <c r="O354" s="80"/>
      <c r="W354" s="26"/>
      <c r="AE354" s="166"/>
      <c r="AF354" s="176"/>
      <c r="AG354" s="155"/>
      <c r="AH354" s="26"/>
      <c r="AI354" s="75"/>
    </row>
    <row r="355" spans="1:35" s="9" customFormat="1" ht="15.75" customHeight="1" x14ac:dyDescent="0.25">
      <c r="A355" s="63"/>
      <c r="B355" s="80"/>
      <c r="C355" s="80"/>
      <c r="D355" s="80"/>
      <c r="E355" s="77"/>
      <c r="F355" s="129"/>
      <c r="G355" s="34"/>
      <c r="H355" s="68"/>
      <c r="I355" s="30"/>
      <c r="K355" s="30"/>
      <c r="L355" s="72"/>
      <c r="M355" s="208"/>
      <c r="N355" s="265"/>
      <c r="O355" s="80"/>
      <c r="W355" s="26"/>
      <c r="AE355" s="166"/>
      <c r="AF355" s="176"/>
      <c r="AG355" s="155"/>
      <c r="AH355" s="26"/>
      <c r="AI355" s="75"/>
    </row>
    <row r="356" spans="1:35" s="9" customFormat="1" ht="15.75" customHeight="1" x14ac:dyDescent="0.25">
      <c r="A356" s="63"/>
      <c r="B356" s="80"/>
      <c r="C356" s="80"/>
      <c r="D356" s="80"/>
      <c r="E356" s="77"/>
      <c r="F356" s="129"/>
      <c r="G356" s="34"/>
      <c r="H356" s="68"/>
      <c r="I356" s="30"/>
      <c r="K356" s="30"/>
      <c r="L356" s="72"/>
      <c r="M356" s="208"/>
      <c r="N356" s="265"/>
      <c r="O356" s="80"/>
      <c r="W356" s="26"/>
      <c r="AE356" s="166"/>
      <c r="AF356" s="176"/>
      <c r="AG356" s="155"/>
      <c r="AH356" s="26"/>
      <c r="AI356" s="75"/>
    </row>
    <row r="357" spans="1:35" s="9" customFormat="1" ht="15.75" customHeight="1" x14ac:dyDescent="0.25">
      <c r="A357" s="63"/>
      <c r="B357" s="80"/>
      <c r="C357" s="80"/>
      <c r="D357" s="80"/>
      <c r="E357" s="77"/>
      <c r="F357" s="129"/>
      <c r="G357" s="34"/>
      <c r="H357" s="68"/>
      <c r="I357" s="30"/>
      <c r="K357" s="30"/>
      <c r="L357" s="72"/>
      <c r="M357" s="208"/>
      <c r="N357" s="265"/>
      <c r="O357" s="80"/>
      <c r="W357" s="26"/>
      <c r="AE357" s="166"/>
      <c r="AF357" s="176"/>
      <c r="AG357" s="155"/>
      <c r="AH357" s="26"/>
      <c r="AI357" s="75"/>
    </row>
    <row r="358" spans="1:35" s="9" customFormat="1" ht="15.75" customHeight="1" x14ac:dyDescent="0.25">
      <c r="A358" s="63"/>
      <c r="B358" s="80"/>
      <c r="C358" s="80"/>
      <c r="D358" s="80"/>
      <c r="E358" s="77"/>
      <c r="F358" s="129"/>
      <c r="G358" s="34"/>
      <c r="H358" s="68"/>
      <c r="I358" s="30"/>
      <c r="K358" s="30"/>
      <c r="L358" s="72"/>
      <c r="M358" s="208"/>
      <c r="N358" s="265"/>
      <c r="O358" s="80"/>
      <c r="W358" s="26"/>
      <c r="AE358" s="166"/>
      <c r="AF358" s="176"/>
      <c r="AG358" s="155"/>
      <c r="AH358" s="26"/>
      <c r="AI358" s="75"/>
    </row>
    <row r="359" spans="1:35" s="9" customFormat="1" ht="15.75" customHeight="1" x14ac:dyDescent="0.25">
      <c r="A359" s="63"/>
      <c r="B359" s="80"/>
      <c r="C359" s="80"/>
      <c r="D359" s="80"/>
      <c r="E359" s="77"/>
      <c r="F359" s="129"/>
      <c r="G359" s="34"/>
      <c r="H359" s="68"/>
      <c r="I359" s="30"/>
      <c r="K359" s="30"/>
      <c r="L359" s="72"/>
      <c r="M359" s="208"/>
      <c r="N359" s="265"/>
      <c r="O359" s="80"/>
      <c r="W359" s="26"/>
      <c r="AE359" s="166"/>
      <c r="AF359" s="176"/>
      <c r="AG359" s="155"/>
      <c r="AH359" s="26"/>
      <c r="AI359" s="75"/>
    </row>
    <row r="360" spans="1:35" s="9" customFormat="1" ht="15.75" customHeight="1" x14ac:dyDescent="0.25">
      <c r="A360" s="63"/>
      <c r="B360" s="80"/>
      <c r="C360" s="80"/>
      <c r="D360" s="80"/>
      <c r="E360" s="77"/>
      <c r="F360" s="129"/>
      <c r="G360" s="34"/>
      <c r="H360" s="68"/>
      <c r="I360" s="30"/>
      <c r="K360" s="30"/>
      <c r="L360" s="72"/>
      <c r="M360" s="208"/>
      <c r="N360" s="265"/>
      <c r="O360" s="80"/>
      <c r="W360" s="26"/>
      <c r="AE360" s="166"/>
      <c r="AF360" s="176"/>
      <c r="AG360" s="155"/>
      <c r="AH360" s="26"/>
      <c r="AI360" s="75"/>
    </row>
    <row r="361" spans="1:35" s="9" customFormat="1" ht="15.75" customHeight="1" x14ac:dyDescent="0.25">
      <c r="A361" s="63"/>
      <c r="B361" s="80"/>
      <c r="C361" s="80"/>
      <c r="D361" s="80"/>
      <c r="E361" s="77"/>
      <c r="F361" s="129"/>
      <c r="G361" s="34"/>
      <c r="H361" s="68"/>
      <c r="I361" s="30"/>
      <c r="K361" s="30"/>
      <c r="L361" s="72"/>
      <c r="M361" s="208"/>
      <c r="N361" s="265"/>
      <c r="O361" s="80"/>
      <c r="W361" s="26"/>
      <c r="AE361" s="166"/>
      <c r="AF361" s="176"/>
      <c r="AG361" s="155"/>
      <c r="AH361" s="26"/>
      <c r="AI361" s="75"/>
    </row>
    <row r="362" spans="1:35" s="9" customFormat="1" ht="15.75" customHeight="1" x14ac:dyDescent="0.25">
      <c r="A362" s="63"/>
      <c r="B362" s="80"/>
      <c r="C362" s="80"/>
      <c r="D362" s="80"/>
      <c r="E362" s="77"/>
      <c r="F362" s="129"/>
      <c r="G362" s="34"/>
      <c r="H362" s="68"/>
      <c r="I362" s="30"/>
      <c r="K362" s="30"/>
      <c r="L362" s="72"/>
      <c r="M362" s="208"/>
      <c r="N362" s="265"/>
      <c r="O362" s="80"/>
      <c r="W362" s="26"/>
      <c r="AE362" s="166"/>
      <c r="AF362" s="176"/>
      <c r="AG362" s="155"/>
      <c r="AH362" s="26"/>
      <c r="AI362" s="75"/>
    </row>
    <row r="363" spans="1:35" s="9" customFormat="1" ht="15.75" customHeight="1" x14ac:dyDescent="0.25">
      <c r="A363" s="63"/>
      <c r="B363" s="80"/>
      <c r="C363" s="80"/>
      <c r="D363" s="80"/>
      <c r="E363" s="77"/>
      <c r="F363" s="129"/>
      <c r="G363" s="34"/>
      <c r="H363" s="68"/>
      <c r="I363" s="30"/>
      <c r="K363" s="30"/>
      <c r="L363" s="72"/>
      <c r="M363" s="208"/>
      <c r="N363" s="265"/>
      <c r="O363" s="80"/>
      <c r="W363" s="26"/>
      <c r="AE363" s="166"/>
      <c r="AF363" s="176"/>
      <c r="AG363" s="155"/>
      <c r="AH363" s="26"/>
      <c r="AI363" s="75"/>
    </row>
    <row r="364" spans="1:35" s="9" customFormat="1" ht="15.75" customHeight="1" x14ac:dyDescent="0.25">
      <c r="A364" s="63"/>
      <c r="B364" s="80"/>
      <c r="C364" s="80"/>
      <c r="D364" s="80"/>
      <c r="E364" s="77"/>
      <c r="F364" s="129"/>
      <c r="G364" s="34"/>
      <c r="H364" s="68"/>
      <c r="I364" s="30"/>
      <c r="K364" s="30"/>
      <c r="L364" s="72"/>
      <c r="M364" s="208"/>
      <c r="N364" s="265"/>
      <c r="O364" s="80"/>
      <c r="W364" s="26"/>
      <c r="AE364" s="166"/>
      <c r="AF364" s="176"/>
      <c r="AG364" s="155"/>
      <c r="AH364" s="26"/>
      <c r="AI364" s="75"/>
    </row>
    <row r="365" spans="1:35" s="9" customFormat="1" ht="15.75" customHeight="1" x14ac:dyDescent="0.25">
      <c r="A365" s="63"/>
      <c r="B365" s="80"/>
      <c r="C365" s="80"/>
      <c r="D365" s="80"/>
      <c r="E365" s="77"/>
      <c r="F365" s="129"/>
      <c r="G365" s="34"/>
      <c r="H365" s="68"/>
      <c r="I365" s="30"/>
      <c r="K365" s="30"/>
      <c r="L365" s="72"/>
      <c r="M365" s="208"/>
      <c r="N365" s="265"/>
      <c r="O365" s="80"/>
      <c r="W365" s="26"/>
      <c r="AE365" s="166"/>
      <c r="AF365" s="176"/>
      <c r="AG365" s="155"/>
      <c r="AH365" s="26"/>
      <c r="AI365" s="75"/>
    </row>
    <row r="366" spans="1:35" s="9" customFormat="1" ht="15.75" customHeight="1" x14ac:dyDescent="0.25">
      <c r="A366" s="63"/>
      <c r="B366" s="80"/>
      <c r="C366" s="80"/>
      <c r="D366" s="80"/>
      <c r="E366" s="77"/>
      <c r="F366" s="129"/>
      <c r="G366" s="34"/>
      <c r="H366" s="68"/>
      <c r="I366" s="30"/>
      <c r="K366" s="30"/>
      <c r="L366" s="72"/>
      <c r="M366" s="208"/>
      <c r="N366" s="265"/>
      <c r="O366" s="80"/>
      <c r="W366" s="26"/>
      <c r="AE366" s="166"/>
      <c r="AF366" s="176"/>
      <c r="AG366" s="155"/>
      <c r="AH366" s="26"/>
      <c r="AI366" s="75"/>
    </row>
    <row r="367" spans="1:35" s="9" customFormat="1" ht="15.75" customHeight="1" x14ac:dyDescent="0.25">
      <c r="A367" s="63"/>
      <c r="B367" s="80"/>
      <c r="C367" s="80"/>
      <c r="D367" s="80"/>
      <c r="E367" s="77"/>
      <c r="F367" s="129"/>
      <c r="G367" s="34"/>
      <c r="H367" s="68"/>
      <c r="I367" s="30"/>
      <c r="K367" s="30"/>
      <c r="L367" s="72"/>
      <c r="M367" s="208"/>
      <c r="N367" s="265"/>
      <c r="O367" s="80"/>
      <c r="W367" s="26"/>
      <c r="AE367" s="166"/>
      <c r="AF367" s="176"/>
      <c r="AG367" s="155"/>
      <c r="AH367" s="26"/>
      <c r="AI367" s="75"/>
    </row>
    <row r="368" spans="1:35" s="9" customFormat="1" ht="15.75" customHeight="1" x14ac:dyDescent="0.25">
      <c r="A368" s="63"/>
      <c r="B368" s="80"/>
      <c r="C368" s="80"/>
      <c r="D368" s="80"/>
      <c r="E368" s="77"/>
      <c r="F368" s="129"/>
      <c r="G368" s="34"/>
      <c r="H368" s="68"/>
      <c r="I368" s="30"/>
      <c r="K368" s="30"/>
      <c r="L368" s="72"/>
      <c r="M368" s="208"/>
      <c r="N368" s="265"/>
      <c r="O368" s="80"/>
      <c r="W368" s="26"/>
      <c r="AE368" s="166"/>
      <c r="AF368" s="176"/>
      <c r="AG368" s="155"/>
      <c r="AH368" s="26"/>
      <c r="AI368" s="75"/>
    </row>
    <row r="369" spans="1:35" s="9" customFormat="1" ht="15.75" customHeight="1" x14ac:dyDescent="0.25">
      <c r="A369" s="63"/>
      <c r="B369" s="80"/>
      <c r="C369" s="80"/>
      <c r="D369" s="80"/>
      <c r="E369" s="77"/>
      <c r="F369" s="129"/>
      <c r="G369" s="34"/>
      <c r="H369" s="68"/>
      <c r="I369" s="30"/>
      <c r="K369" s="30"/>
      <c r="L369" s="72"/>
      <c r="M369" s="208"/>
      <c r="N369" s="265"/>
      <c r="O369" s="80"/>
      <c r="W369" s="26"/>
      <c r="AE369" s="166"/>
      <c r="AF369" s="176"/>
      <c r="AG369" s="155"/>
      <c r="AH369" s="26"/>
      <c r="AI369" s="75"/>
    </row>
    <row r="370" spans="1:35" s="9" customFormat="1" ht="15.75" customHeight="1" x14ac:dyDescent="0.25">
      <c r="A370" s="63"/>
      <c r="B370" s="80"/>
      <c r="C370" s="80"/>
      <c r="D370" s="80"/>
      <c r="E370" s="77"/>
      <c r="F370" s="129"/>
      <c r="G370" s="34"/>
      <c r="H370" s="68"/>
      <c r="I370" s="30"/>
      <c r="K370" s="30"/>
      <c r="L370" s="72"/>
      <c r="M370" s="208"/>
      <c r="N370" s="265"/>
      <c r="O370" s="80"/>
      <c r="W370" s="26"/>
      <c r="AE370" s="166"/>
      <c r="AF370" s="176"/>
      <c r="AG370" s="155"/>
      <c r="AH370" s="26"/>
      <c r="AI370" s="75"/>
    </row>
    <row r="371" spans="1:35" s="9" customFormat="1" ht="15.75" customHeight="1" x14ac:dyDescent="0.25">
      <c r="A371" s="63"/>
      <c r="B371" s="80"/>
      <c r="C371" s="80"/>
      <c r="D371" s="80"/>
      <c r="E371" s="77"/>
      <c r="F371" s="129"/>
      <c r="G371" s="34"/>
      <c r="H371" s="68"/>
      <c r="I371" s="30"/>
      <c r="K371" s="30"/>
      <c r="L371" s="72"/>
      <c r="M371" s="208"/>
      <c r="N371" s="265"/>
      <c r="O371" s="80"/>
      <c r="W371" s="26"/>
      <c r="AE371" s="166"/>
      <c r="AF371" s="176"/>
      <c r="AG371" s="155"/>
      <c r="AH371" s="26"/>
      <c r="AI371" s="75"/>
    </row>
    <row r="372" spans="1:35" s="9" customFormat="1" ht="15.75" customHeight="1" x14ac:dyDescent="0.25">
      <c r="A372" s="63"/>
      <c r="B372" s="80"/>
      <c r="C372" s="80"/>
      <c r="D372" s="80"/>
      <c r="E372" s="77"/>
      <c r="F372" s="129"/>
      <c r="G372" s="34"/>
      <c r="H372" s="68"/>
      <c r="I372" s="30"/>
      <c r="K372" s="30"/>
      <c r="L372" s="72"/>
      <c r="M372" s="208"/>
      <c r="N372" s="265"/>
      <c r="O372" s="80"/>
      <c r="W372" s="26"/>
      <c r="AE372" s="166"/>
      <c r="AF372" s="176"/>
      <c r="AG372" s="155"/>
      <c r="AH372" s="26"/>
      <c r="AI372" s="75"/>
    </row>
    <row r="373" spans="1:35" s="9" customFormat="1" ht="15.75" customHeight="1" x14ac:dyDescent="0.25">
      <c r="A373" s="63"/>
      <c r="B373" s="80"/>
      <c r="C373" s="80"/>
      <c r="D373" s="80"/>
      <c r="E373" s="77"/>
      <c r="F373" s="129"/>
      <c r="G373" s="34"/>
      <c r="H373" s="68"/>
      <c r="I373" s="30"/>
      <c r="K373" s="30"/>
      <c r="L373" s="72"/>
      <c r="M373" s="208"/>
      <c r="N373" s="265"/>
      <c r="O373" s="80"/>
      <c r="W373" s="26"/>
      <c r="AE373" s="166"/>
      <c r="AF373" s="176"/>
      <c r="AG373" s="155"/>
      <c r="AH373" s="26"/>
      <c r="AI373" s="75"/>
    </row>
    <row r="374" spans="1:35" s="9" customFormat="1" ht="15.75" customHeight="1" x14ac:dyDescent="0.25">
      <c r="A374" s="63"/>
      <c r="B374" s="80"/>
      <c r="C374" s="80"/>
      <c r="D374" s="80"/>
      <c r="E374" s="77"/>
      <c r="F374" s="129"/>
      <c r="G374" s="34"/>
      <c r="H374" s="68"/>
      <c r="I374" s="30"/>
      <c r="K374" s="30"/>
      <c r="L374" s="72"/>
      <c r="M374" s="208"/>
      <c r="N374" s="265"/>
      <c r="O374" s="80"/>
      <c r="W374" s="26"/>
      <c r="AE374" s="166"/>
      <c r="AF374" s="176"/>
      <c r="AG374" s="155"/>
      <c r="AH374" s="26"/>
      <c r="AI374" s="75"/>
    </row>
    <row r="375" spans="1:35" s="9" customFormat="1" ht="15.75" customHeight="1" x14ac:dyDescent="0.25">
      <c r="A375" s="63"/>
      <c r="B375" s="80"/>
      <c r="C375" s="80"/>
      <c r="D375" s="80"/>
      <c r="E375" s="77"/>
      <c r="F375" s="129"/>
      <c r="G375" s="34"/>
      <c r="H375" s="68"/>
      <c r="I375" s="30"/>
      <c r="K375" s="30"/>
      <c r="L375" s="72"/>
      <c r="M375" s="208"/>
      <c r="N375" s="265"/>
      <c r="O375" s="80"/>
      <c r="W375" s="26"/>
      <c r="AE375" s="166"/>
      <c r="AF375" s="176"/>
      <c r="AG375" s="155"/>
      <c r="AH375" s="26"/>
      <c r="AI375" s="75"/>
    </row>
    <row r="376" spans="1:35" s="9" customFormat="1" ht="15.75" customHeight="1" x14ac:dyDescent="0.25">
      <c r="A376" s="63"/>
      <c r="B376" s="80"/>
      <c r="C376" s="80"/>
      <c r="D376" s="80"/>
      <c r="E376" s="77"/>
      <c r="F376" s="129"/>
      <c r="G376" s="34"/>
      <c r="H376" s="68"/>
      <c r="I376" s="30"/>
      <c r="K376" s="30"/>
      <c r="L376" s="72"/>
      <c r="M376" s="208"/>
      <c r="N376" s="265"/>
      <c r="O376" s="80"/>
      <c r="W376" s="26"/>
      <c r="AE376" s="166"/>
      <c r="AF376" s="176"/>
      <c r="AG376" s="155"/>
      <c r="AH376" s="26"/>
      <c r="AI376" s="75"/>
    </row>
    <row r="377" spans="1:35" s="9" customFormat="1" ht="15.75" customHeight="1" x14ac:dyDescent="0.25">
      <c r="A377" s="63"/>
      <c r="B377" s="80"/>
      <c r="C377" s="80"/>
      <c r="D377" s="80"/>
      <c r="E377" s="77"/>
      <c r="F377" s="129"/>
      <c r="G377" s="34"/>
      <c r="H377" s="68"/>
      <c r="I377" s="30"/>
      <c r="K377" s="30"/>
      <c r="L377" s="72"/>
      <c r="M377" s="208"/>
      <c r="N377" s="265"/>
      <c r="O377" s="80"/>
      <c r="W377" s="26"/>
      <c r="AE377" s="166"/>
      <c r="AF377" s="176"/>
      <c r="AG377" s="155"/>
      <c r="AH377" s="26"/>
      <c r="AI377" s="75"/>
    </row>
    <row r="378" spans="1:35" s="9" customFormat="1" ht="15.75" customHeight="1" x14ac:dyDescent="0.25">
      <c r="A378" s="63"/>
      <c r="B378" s="80"/>
      <c r="C378" s="80"/>
      <c r="D378" s="80"/>
      <c r="E378" s="77"/>
      <c r="F378" s="129"/>
      <c r="G378" s="34"/>
      <c r="H378" s="68"/>
      <c r="I378" s="30"/>
      <c r="K378" s="30"/>
      <c r="L378" s="72"/>
      <c r="M378" s="208"/>
      <c r="N378" s="265"/>
      <c r="O378" s="80"/>
      <c r="W378" s="26"/>
      <c r="AE378" s="166"/>
      <c r="AF378" s="176"/>
      <c r="AG378" s="155"/>
      <c r="AH378" s="26"/>
      <c r="AI378" s="75"/>
    </row>
    <row r="379" spans="1:35" s="9" customFormat="1" ht="15.75" customHeight="1" x14ac:dyDescent="0.25">
      <c r="A379" s="63"/>
      <c r="B379" s="80"/>
      <c r="C379" s="80"/>
      <c r="D379" s="80"/>
      <c r="E379" s="77"/>
      <c r="F379" s="129"/>
      <c r="G379" s="34"/>
      <c r="H379" s="68"/>
      <c r="I379" s="30"/>
      <c r="K379" s="30"/>
      <c r="L379" s="72"/>
      <c r="M379" s="208"/>
      <c r="N379" s="265"/>
      <c r="O379" s="80"/>
      <c r="W379" s="26"/>
      <c r="AE379" s="166"/>
      <c r="AF379" s="176"/>
      <c r="AG379" s="155"/>
      <c r="AH379" s="26"/>
      <c r="AI379" s="75"/>
    </row>
    <row r="380" spans="1:35" s="9" customFormat="1" ht="15.75" customHeight="1" x14ac:dyDescent="0.25">
      <c r="A380" s="63"/>
      <c r="B380" s="80"/>
      <c r="C380" s="80"/>
      <c r="D380" s="80"/>
      <c r="E380" s="77"/>
      <c r="F380" s="129"/>
      <c r="G380" s="34"/>
      <c r="H380" s="68"/>
      <c r="I380" s="30"/>
      <c r="K380" s="30"/>
      <c r="L380" s="72"/>
      <c r="M380" s="208"/>
      <c r="N380" s="265"/>
      <c r="O380" s="80"/>
      <c r="W380" s="26"/>
      <c r="AE380" s="166"/>
      <c r="AF380" s="176"/>
      <c r="AG380" s="155"/>
      <c r="AH380" s="26"/>
      <c r="AI380" s="75"/>
    </row>
    <row r="381" spans="1:35" s="9" customFormat="1" ht="15.75" customHeight="1" x14ac:dyDescent="0.25">
      <c r="A381" s="63"/>
      <c r="B381" s="80"/>
      <c r="C381" s="80"/>
      <c r="D381" s="80"/>
      <c r="E381" s="77"/>
      <c r="F381" s="129"/>
      <c r="G381" s="34"/>
      <c r="H381" s="68"/>
      <c r="I381" s="30"/>
      <c r="K381" s="30"/>
      <c r="L381" s="72"/>
      <c r="M381" s="208"/>
      <c r="N381" s="265"/>
      <c r="O381" s="80"/>
      <c r="W381" s="26"/>
      <c r="AE381" s="166"/>
      <c r="AF381" s="176"/>
      <c r="AG381" s="155"/>
      <c r="AH381" s="26"/>
      <c r="AI381" s="75"/>
    </row>
    <row r="382" spans="1:35" s="9" customFormat="1" ht="15.75" customHeight="1" x14ac:dyDescent="0.25">
      <c r="A382" s="63"/>
      <c r="B382" s="80"/>
      <c r="C382" s="80"/>
      <c r="D382" s="80"/>
      <c r="E382" s="77"/>
      <c r="F382" s="129"/>
      <c r="G382" s="34"/>
      <c r="H382" s="68"/>
      <c r="I382" s="30"/>
      <c r="K382" s="30"/>
      <c r="L382" s="72"/>
      <c r="M382" s="208"/>
      <c r="N382" s="265"/>
      <c r="O382" s="80"/>
      <c r="W382" s="26"/>
      <c r="AE382" s="166"/>
      <c r="AF382" s="176"/>
      <c r="AG382" s="155"/>
      <c r="AH382" s="26"/>
      <c r="AI382" s="75"/>
    </row>
    <row r="383" spans="1:35" s="9" customFormat="1" ht="15.75" customHeight="1" x14ac:dyDescent="0.25">
      <c r="A383" s="63"/>
      <c r="B383" s="80"/>
      <c r="C383" s="80"/>
      <c r="D383" s="80"/>
      <c r="E383" s="77"/>
      <c r="F383" s="129"/>
      <c r="G383" s="34"/>
      <c r="H383" s="68"/>
      <c r="I383" s="30"/>
      <c r="K383" s="30"/>
      <c r="L383" s="72"/>
      <c r="M383" s="208"/>
      <c r="N383" s="265"/>
      <c r="O383" s="80"/>
      <c r="W383" s="26"/>
      <c r="AE383" s="166"/>
      <c r="AF383" s="176"/>
      <c r="AG383" s="155"/>
      <c r="AH383" s="26"/>
      <c r="AI383" s="75"/>
    </row>
    <row r="384" spans="1:35" s="9" customFormat="1" ht="15.75" customHeight="1" x14ac:dyDescent="0.25">
      <c r="A384" s="63"/>
      <c r="B384" s="80"/>
      <c r="C384" s="80"/>
      <c r="D384" s="80"/>
      <c r="E384" s="77"/>
      <c r="F384" s="129"/>
      <c r="G384" s="34"/>
      <c r="H384" s="68"/>
      <c r="I384" s="30"/>
      <c r="K384" s="30"/>
      <c r="L384" s="72"/>
      <c r="M384" s="208"/>
      <c r="N384" s="265"/>
      <c r="O384" s="80"/>
      <c r="W384" s="26"/>
      <c r="AE384" s="166"/>
      <c r="AF384" s="176"/>
      <c r="AG384" s="155"/>
      <c r="AH384" s="26"/>
      <c r="AI384" s="75"/>
    </row>
    <row r="385" spans="1:35" s="9" customFormat="1" ht="15.75" customHeight="1" x14ac:dyDescent="0.25">
      <c r="A385" s="63"/>
      <c r="B385" s="80"/>
      <c r="C385" s="80"/>
      <c r="D385" s="80"/>
      <c r="E385" s="77"/>
      <c r="F385" s="129"/>
      <c r="G385" s="34"/>
      <c r="H385" s="68"/>
      <c r="I385" s="30"/>
      <c r="K385" s="30"/>
      <c r="L385" s="72"/>
      <c r="M385" s="208"/>
      <c r="N385" s="265"/>
      <c r="O385" s="80"/>
      <c r="W385" s="26"/>
      <c r="AE385" s="166"/>
      <c r="AF385" s="176"/>
      <c r="AG385" s="155"/>
      <c r="AH385" s="26"/>
      <c r="AI385" s="75"/>
    </row>
    <row r="386" spans="1:35" s="9" customFormat="1" ht="15.75" customHeight="1" x14ac:dyDescent="0.25">
      <c r="A386" s="63"/>
      <c r="B386" s="80"/>
      <c r="C386" s="80"/>
      <c r="D386" s="80"/>
      <c r="E386" s="77"/>
      <c r="F386" s="129"/>
      <c r="G386" s="34"/>
      <c r="H386" s="68"/>
      <c r="I386" s="30"/>
      <c r="K386" s="30"/>
      <c r="L386" s="72"/>
      <c r="M386" s="208"/>
      <c r="N386" s="265"/>
      <c r="O386" s="80"/>
      <c r="W386" s="26"/>
      <c r="AE386" s="166"/>
      <c r="AF386" s="176"/>
      <c r="AG386" s="155"/>
      <c r="AH386" s="26"/>
      <c r="AI386" s="75"/>
    </row>
    <row r="387" spans="1:35" s="9" customFormat="1" ht="15.75" customHeight="1" x14ac:dyDescent="0.25">
      <c r="A387" s="63"/>
      <c r="B387" s="80"/>
      <c r="C387" s="80"/>
      <c r="D387" s="80"/>
      <c r="E387" s="77"/>
      <c r="F387" s="129"/>
      <c r="G387" s="34"/>
      <c r="H387" s="68"/>
      <c r="I387" s="30"/>
      <c r="K387" s="30"/>
      <c r="L387" s="72"/>
      <c r="M387" s="208"/>
      <c r="N387" s="265"/>
      <c r="O387" s="80"/>
      <c r="W387" s="26"/>
      <c r="AE387" s="166"/>
      <c r="AF387" s="176"/>
      <c r="AG387" s="155"/>
      <c r="AH387" s="26"/>
      <c r="AI387" s="75"/>
    </row>
    <row r="388" spans="1:35" s="9" customFormat="1" ht="15.75" customHeight="1" x14ac:dyDescent="0.25">
      <c r="A388" s="63"/>
      <c r="B388" s="80"/>
      <c r="C388" s="80"/>
      <c r="D388" s="80"/>
      <c r="E388" s="77"/>
      <c r="F388" s="129"/>
      <c r="G388" s="34"/>
      <c r="H388" s="68"/>
      <c r="I388" s="30"/>
      <c r="K388" s="30"/>
      <c r="L388" s="72"/>
      <c r="M388" s="208"/>
      <c r="N388" s="265"/>
      <c r="O388" s="80"/>
      <c r="W388" s="26"/>
      <c r="AE388" s="166"/>
      <c r="AF388" s="176"/>
      <c r="AG388" s="155"/>
      <c r="AH388" s="26"/>
      <c r="AI388" s="75"/>
    </row>
    <row r="389" spans="1:35" s="9" customFormat="1" ht="15.75" customHeight="1" x14ac:dyDescent="0.25">
      <c r="A389" s="63"/>
      <c r="B389" s="80"/>
      <c r="C389" s="80"/>
      <c r="D389" s="80"/>
      <c r="E389" s="77"/>
      <c r="F389" s="129"/>
      <c r="G389" s="34"/>
      <c r="H389" s="68"/>
      <c r="I389" s="30"/>
      <c r="K389" s="30"/>
      <c r="L389" s="72"/>
      <c r="M389" s="208"/>
      <c r="N389" s="265"/>
      <c r="O389" s="80"/>
      <c r="W389" s="26"/>
      <c r="AE389" s="166"/>
      <c r="AF389" s="176"/>
      <c r="AG389" s="155"/>
      <c r="AH389" s="26"/>
      <c r="AI389" s="75"/>
    </row>
    <row r="390" spans="1:35" s="9" customFormat="1" ht="15.75" customHeight="1" x14ac:dyDescent="0.25">
      <c r="A390" s="63"/>
      <c r="B390" s="80"/>
      <c r="C390" s="80"/>
      <c r="D390" s="80"/>
      <c r="E390" s="77"/>
      <c r="F390" s="129"/>
      <c r="G390" s="34"/>
      <c r="H390" s="68"/>
      <c r="I390" s="30"/>
      <c r="K390" s="30"/>
      <c r="L390" s="72"/>
      <c r="M390" s="208"/>
      <c r="N390" s="265"/>
      <c r="O390" s="80"/>
      <c r="W390" s="26"/>
      <c r="AE390" s="166"/>
      <c r="AF390" s="176"/>
      <c r="AG390" s="155"/>
      <c r="AH390" s="26"/>
      <c r="AI390" s="75"/>
    </row>
    <row r="391" spans="1:35" s="9" customFormat="1" ht="15.75" customHeight="1" x14ac:dyDescent="0.25">
      <c r="A391" s="63"/>
      <c r="B391" s="80"/>
      <c r="C391" s="80"/>
      <c r="D391" s="80"/>
      <c r="E391" s="77"/>
      <c r="F391" s="129"/>
      <c r="G391" s="34"/>
      <c r="H391" s="68"/>
      <c r="I391" s="30"/>
      <c r="K391" s="30"/>
      <c r="L391" s="72"/>
      <c r="M391" s="208"/>
      <c r="N391" s="265"/>
      <c r="O391" s="80"/>
      <c r="W391" s="26"/>
      <c r="AE391" s="166"/>
      <c r="AF391" s="176"/>
      <c r="AG391" s="155"/>
      <c r="AH391" s="26"/>
      <c r="AI391" s="75"/>
    </row>
    <row r="392" spans="1:35" s="9" customFormat="1" ht="15.75" customHeight="1" x14ac:dyDescent="0.25">
      <c r="A392" s="63"/>
      <c r="B392" s="80"/>
      <c r="C392" s="80"/>
      <c r="D392" s="80"/>
      <c r="E392" s="77"/>
      <c r="F392" s="129"/>
      <c r="G392" s="34"/>
      <c r="H392" s="68"/>
      <c r="I392" s="30"/>
      <c r="K392" s="30"/>
      <c r="L392" s="72"/>
      <c r="M392" s="208"/>
      <c r="N392" s="265"/>
      <c r="O392" s="80"/>
      <c r="W392" s="26"/>
      <c r="AE392" s="166"/>
      <c r="AF392" s="176"/>
      <c r="AG392" s="155"/>
      <c r="AH392" s="26"/>
      <c r="AI392" s="75"/>
    </row>
    <row r="393" spans="1:35" s="9" customFormat="1" ht="15.75" customHeight="1" x14ac:dyDescent="0.25">
      <c r="A393" s="63"/>
      <c r="B393" s="80"/>
      <c r="C393" s="80"/>
      <c r="D393" s="80"/>
      <c r="E393" s="77"/>
      <c r="F393" s="129"/>
      <c r="G393" s="34"/>
      <c r="H393" s="68"/>
      <c r="I393" s="30"/>
      <c r="K393" s="30"/>
      <c r="L393" s="72"/>
      <c r="M393" s="208"/>
      <c r="N393" s="265"/>
      <c r="O393" s="80"/>
      <c r="W393" s="26"/>
      <c r="AE393" s="166"/>
      <c r="AF393" s="176"/>
      <c r="AG393" s="155"/>
      <c r="AH393" s="26"/>
      <c r="AI393" s="75"/>
    </row>
    <row r="394" spans="1:35" s="9" customFormat="1" ht="15.75" customHeight="1" x14ac:dyDescent="0.25">
      <c r="A394" s="63"/>
      <c r="B394" s="80"/>
      <c r="C394" s="80"/>
      <c r="D394" s="80"/>
      <c r="E394" s="77"/>
      <c r="F394" s="129"/>
      <c r="G394" s="34"/>
      <c r="H394" s="68"/>
      <c r="I394" s="30"/>
      <c r="K394" s="30"/>
      <c r="L394" s="72"/>
      <c r="M394" s="208"/>
      <c r="N394" s="265"/>
      <c r="O394" s="80"/>
      <c r="W394" s="26"/>
      <c r="AE394" s="166"/>
      <c r="AF394" s="176"/>
      <c r="AG394" s="155"/>
      <c r="AH394" s="26"/>
      <c r="AI394" s="75"/>
    </row>
    <row r="395" spans="1:35" s="9" customFormat="1" ht="15.75" customHeight="1" x14ac:dyDescent="0.25">
      <c r="A395" s="63"/>
      <c r="B395" s="80"/>
      <c r="C395" s="80"/>
      <c r="D395" s="80"/>
      <c r="E395" s="77"/>
      <c r="F395" s="129"/>
      <c r="G395" s="34"/>
      <c r="H395" s="68"/>
      <c r="I395" s="30"/>
      <c r="K395" s="30"/>
      <c r="L395" s="72"/>
      <c r="M395" s="208"/>
      <c r="N395" s="265"/>
      <c r="O395" s="80"/>
      <c r="W395" s="26"/>
      <c r="AE395" s="166"/>
      <c r="AF395" s="176"/>
      <c r="AG395" s="155"/>
      <c r="AH395" s="26"/>
      <c r="AI395" s="75"/>
    </row>
    <row r="396" spans="1:35" s="9" customFormat="1" ht="15.75" customHeight="1" x14ac:dyDescent="0.25">
      <c r="A396" s="63"/>
      <c r="B396" s="80"/>
      <c r="C396" s="80"/>
      <c r="D396" s="80"/>
      <c r="E396" s="77"/>
      <c r="F396" s="129"/>
      <c r="G396" s="34"/>
      <c r="H396" s="68"/>
      <c r="I396" s="30"/>
      <c r="K396" s="30"/>
      <c r="L396" s="72"/>
      <c r="M396" s="208"/>
      <c r="N396" s="265"/>
      <c r="O396" s="80"/>
      <c r="W396" s="26"/>
      <c r="AE396" s="166"/>
      <c r="AF396" s="176"/>
      <c r="AG396" s="155"/>
      <c r="AH396" s="26"/>
      <c r="AI396" s="75"/>
    </row>
    <row r="397" spans="1:35" s="9" customFormat="1" ht="15.75" customHeight="1" x14ac:dyDescent="0.25">
      <c r="A397" s="63"/>
      <c r="B397" s="80"/>
      <c r="C397" s="80"/>
      <c r="D397" s="80"/>
      <c r="E397" s="77"/>
      <c r="F397" s="129"/>
      <c r="G397" s="34"/>
      <c r="H397" s="68"/>
      <c r="I397" s="30"/>
      <c r="K397" s="30"/>
      <c r="L397" s="72"/>
      <c r="M397" s="208"/>
      <c r="N397" s="265"/>
      <c r="O397" s="80"/>
      <c r="W397" s="26"/>
      <c r="AE397" s="166"/>
      <c r="AF397" s="176"/>
      <c r="AG397" s="155"/>
      <c r="AH397" s="26"/>
      <c r="AI397" s="75"/>
    </row>
    <row r="398" spans="1:35" s="9" customFormat="1" ht="15.75" customHeight="1" x14ac:dyDescent="0.25">
      <c r="A398" s="63"/>
      <c r="B398" s="80"/>
      <c r="C398" s="80"/>
      <c r="D398" s="80"/>
      <c r="E398" s="77"/>
      <c r="F398" s="129"/>
      <c r="G398" s="34"/>
      <c r="H398" s="68"/>
      <c r="I398" s="30"/>
      <c r="K398" s="30"/>
      <c r="L398" s="72"/>
      <c r="M398" s="208"/>
      <c r="N398" s="265"/>
      <c r="O398" s="80"/>
      <c r="W398" s="26"/>
      <c r="AE398" s="166"/>
      <c r="AF398" s="176"/>
      <c r="AG398" s="155"/>
      <c r="AH398" s="26"/>
      <c r="AI398" s="75"/>
    </row>
    <row r="399" spans="1:35" s="9" customFormat="1" ht="15.75" customHeight="1" x14ac:dyDescent="0.25">
      <c r="A399" s="63"/>
      <c r="B399" s="80"/>
      <c r="C399" s="80"/>
      <c r="D399" s="80"/>
      <c r="E399" s="77"/>
      <c r="F399" s="129"/>
      <c r="G399" s="34"/>
      <c r="H399" s="68"/>
      <c r="I399" s="30"/>
      <c r="K399" s="30"/>
      <c r="L399" s="72"/>
      <c r="M399" s="208"/>
      <c r="N399" s="265"/>
      <c r="O399" s="80"/>
      <c r="W399" s="26"/>
      <c r="AE399" s="166"/>
      <c r="AF399" s="176"/>
      <c r="AG399" s="155"/>
      <c r="AH399" s="26"/>
      <c r="AI399" s="75"/>
    </row>
    <row r="400" spans="1:35" s="9" customFormat="1" ht="15.75" customHeight="1" x14ac:dyDescent="0.25">
      <c r="A400" s="63"/>
      <c r="B400" s="80"/>
      <c r="C400" s="80"/>
      <c r="D400" s="80"/>
      <c r="E400" s="77"/>
      <c r="F400" s="129"/>
      <c r="G400" s="34"/>
      <c r="H400" s="68"/>
      <c r="I400" s="30"/>
      <c r="K400" s="30"/>
      <c r="L400" s="72"/>
      <c r="M400" s="208"/>
      <c r="N400" s="265"/>
      <c r="O400" s="80"/>
      <c r="W400" s="26"/>
      <c r="AE400" s="166"/>
      <c r="AF400" s="176"/>
      <c r="AG400" s="155"/>
      <c r="AH400" s="26"/>
      <c r="AI400" s="75"/>
    </row>
    <row r="401" spans="1:35" s="9" customFormat="1" ht="15.75" customHeight="1" x14ac:dyDescent="0.25">
      <c r="A401" s="63"/>
      <c r="B401" s="80"/>
      <c r="C401" s="80"/>
      <c r="D401" s="80"/>
      <c r="E401" s="77"/>
      <c r="F401" s="129"/>
      <c r="G401" s="34"/>
      <c r="H401" s="68"/>
      <c r="I401" s="30"/>
      <c r="K401" s="30"/>
      <c r="L401" s="72"/>
      <c r="M401" s="208"/>
      <c r="N401" s="265"/>
      <c r="O401" s="80"/>
      <c r="W401" s="26"/>
      <c r="AE401" s="166"/>
      <c r="AF401" s="176"/>
      <c r="AG401" s="155"/>
      <c r="AH401" s="26"/>
      <c r="AI401" s="75"/>
    </row>
    <row r="402" spans="1:35" s="9" customFormat="1" ht="15.75" customHeight="1" x14ac:dyDescent="0.25">
      <c r="A402" s="63"/>
      <c r="B402" s="80"/>
      <c r="C402" s="80"/>
      <c r="D402" s="80"/>
      <c r="E402" s="77"/>
      <c r="F402" s="129"/>
      <c r="G402" s="34"/>
      <c r="H402" s="68"/>
      <c r="I402" s="30"/>
      <c r="K402" s="30"/>
      <c r="L402" s="72"/>
      <c r="M402" s="208"/>
      <c r="N402" s="265"/>
      <c r="O402" s="80"/>
      <c r="W402" s="26"/>
      <c r="AE402" s="166"/>
      <c r="AF402" s="176"/>
      <c r="AG402" s="155"/>
      <c r="AH402" s="26"/>
      <c r="AI402" s="75"/>
    </row>
    <row r="403" spans="1:35" s="9" customFormat="1" ht="15.75" customHeight="1" x14ac:dyDescent="0.25">
      <c r="A403" s="63"/>
      <c r="B403" s="80"/>
      <c r="C403" s="80"/>
      <c r="D403" s="80"/>
      <c r="E403" s="77"/>
      <c r="F403" s="129"/>
      <c r="G403" s="34"/>
      <c r="H403" s="68"/>
      <c r="I403" s="30"/>
      <c r="K403" s="30"/>
      <c r="L403" s="72"/>
      <c r="M403" s="208"/>
      <c r="N403" s="265"/>
      <c r="O403" s="80"/>
      <c r="W403" s="26"/>
      <c r="AE403" s="166"/>
      <c r="AF403" s="176"/>
      <c r="AG403" s="155"/>
      <c r="AH403" s="26"/>
      <c r="AI403" s="75"/>
    </row>
    <row r="404" spans="1:35" s="9" customFormat="1" ht="15.75" customHeight="1" x14ac:dyDescent="0.25">
      <c r="A404" s="63"/>
      <c r="B404" s="80"/>
      <c r="C404" s="80"/>
      <c r="D404" s="80"/>
      <c r="E404" s="77"/>
      <c r="F404" s="129"/>
      <c r="G404" s="34"/>
      <c r="H404" s="68"/>
      <c r="I404" s="30"/>
      <c r="K404" s="30"/>
      <c r="L404" s="72"/>
      <c r="M404" s="208"/>
      <c r="N404" s="265"/>
      <c r="O404" s="80"/>
      <c r="W404" s="26"/>
      <c r="AE404" s="166"/>
      <c r="AF404" s="176"/>
      <c r="AG404" s="155"/>
      <c r="AH404" s="26"/>
      <c r="AI404" s="75"/>
    </row>
    <row r="405" spans="1:35" s="9" customFormat="1" ht="15.75" customHeight="1" x14ac:dyDescent="0.25">
      <c r="A405" s="63"/>
      <c r="B405" s="80"/>
      <c r="C405" s="80"/>
      <c r="D405" s="80"/>
      <c r="E405" s="77"/>
      <c r="F405" s="129"/>
      <c r="G405" s="34"/>
      <c r="H405" s="68"/>
      <c r="I405" s="30"/>
      <c r="K405" s="30"/>
      <c r="L405" s="72"/>
      <c r="M405" s="208"/>
      <c r="N405" s="265"/>
      <c r="O405" s="80"/>
      <c r="W405" s="26"/>
      <c r="AE405" s="166"/>
      <c r="AF405" s="176"/>
      <c r="AG405" s="155"/>
      <c r="AH405" s="26"/>
      <c r="AI405" s="75"/>
    </row>
    <row r="406" spans="1:35" s="9" customFormat="1" ht="15.75" customHeight="1" x14ac:dyDescent="0.25">
      <c r="A406" s="63"/>
      <c r="B406" s="80"/>
      <c r="C406" s="80"/>
      <c r="D406" s="80"/>
      <c r="E406" s="77"/>
      <c r="F406" s="129"/>
      <c r="G406" s="34"/>
      <c r="H406" s="68"/>
      <c r="I406" s="30"/>
      <c r="K406" s="30"/>
      <c r="L406" s="72"/>
      <c r="M406" s="208"/>
      <c r="N406" s="265"/>
      <c r="O406" s="80"/>
      <c r="W406" s="26"/>
      <c r="AE406" s="166"/>
      <c r="AF406" s="176"/>
      <c r="AG406" s="155"/>
      <c r="AH406" s="26"/>
      <c r="AI406" s="75"/>
    </row>
    <row r="407" spans="1:35" s="9" customFormat="1" ht="15.75" customHeight="1" x14ac:dyDescent="0.25">
      <c r="A407" s="63"/>
      <c r="B407" s="80"/>
      <c r="C407" s="80"/>
      <c r="D407" s="80"/>
      <c r="E407" s="77"/>
      <c r="F407" s="129"/>
      <c r="G407" s="34"/>
      <c r="H407" s="68"/>
      <c r="I407" s="30"/>
      <c r="K407" s="30"/>
      <c r="L407" s="72"/>
      <c r="M407" s="208"/>
      <c r="N407" s="265"/>
      <c r="O407" s="80"/>
      <c r="W407" s="26"/>
      <c r="AE407" s="166"/>
      <c r="AF407" s="176"/>
      <c r="AG407" s="155"/>
      <c r="AH407" s="26"/>
      <c r="AI407" s="75"/>
    </row>
    <row r="408" spans="1:35" s="9" customFormat="1" ht="15.75" customHeight="1" x14ac:dyDescent="0.25">
      <c r="A408" s="63"/>
      <c r="B408" s="80"/>
      <c r="C408" s="80"/>
      <c r="D408" s="80"/>
      <c r="E408" s="77"/>
      <c r="F408" s="129"/>
      <c r="G408" s="34"/>
      <c r="H408" s="68"/>
      <c r="I408" s="30"/>
      <c r="K408" s="30"/>
      <c r="L408" s="72"/>
      <c r="M408" s="208"/>
      <c r="N408" s="265"/>
      <c r="O408" s="80"/>
      <c r="W408" s="26"/>
      <c r="AE408" s="166"/>
      <c r="AF408" s="176"/>
      <c r="AG408" s="155"/>
      <c r="AH408" s="26"/>
      <c r="AI408" s="75"/>
    </row>
    <row r="409" spans="1:35" s="9" customFormat="1" ht="15.75" customHeight="1" x14ac:dyDescent="0.25">
      <c r="A409" s="63"/>
      <c r="B409" s="80"/>
      <c r="C409" s="80"/>
      <c r="D409" s="80"/>
      <c r="E409" s="77"/>
      <c r="F409" s="129"/>
      <c r="G409" s="34"/>
      <c r="H409" s="68"/>
      <c r="I409" s="30"/>
      <c r="K409" s="30"/>
      <c r="L409" s="72"/>
      <c r="M409" s="208"/>
      <c r="N409" s="265"/>
      <c r="O409" s="80"/>
      <c r="W409" s="26"/>
      <c r="AE409" s="166"/>
      <c r="AF409" s="176"/>
      <c r="AG409" s="155"/>
      <c r="AH409" s="26"/>
      <c r="AI409" s="75"/>
    </row>
    <row r="410" spans="1:35" s="9" customFormat="1" ht="15.75" customHeight="1" x14ac:dyDescent="0.25">
      <c r="A410" s="63"/>
      <c r="B410" s="80"/>
      <c r="C410" s="80"/>
      <c r="D410" s="80"/>
      <c r="E410" s="77"/>
      <c r="F410" s="129"/>
      <c r="G410" s="34"/>
      <c r="H410" s="68"/>
      <c r="I410" s="30"/>
      <c r="K410" s="30"/>
      <c r="L410" s="72"/>
      <c r="M410" s="208"/>
      <c r="N410" s="265"/>
      <c r="O410" s="80"/>
      <c r="W410" s="26"/>
      <c r="AE410" s="166"/>
      <c r="AF410" s="176"/>
      <c r="AG410" s="155"/>
      <c r="AH410" s="26"/>
      <c r="AI410" s="75"/>
    </row>
    <row r="411" spans="1:35" s="9" customFormat="1" ht="15.75" customHeight="1" x14ac:dyDescent="0.25">
      <c r="A411" s="63"/>
      <c r="B411" s="80"/>
      <c r="C411" s="80"/>
      <c r="D411" s="80"/>
      <c r="E411" s="77"/>
      <c r="F411" s="129"/>
      <c r="G411" s="34"/>
      <c r="H411" s="68"/>
      <c r="I411" s="30"/>
      <c r="K411" s="30"/>
      <c r="L411" s="72"/>
      <c r="M411" s="208"/>
      <c r="N411" s="265"/>
      <c r="O411" s="80"/>
      <c r="W411" s="26"/>
      <c r="AE411" s="166"/>
      <c r="AF411" s="176"/>
      <c r="AG411" s="155"/>
      <c r="AH411" s="26"/>
      <c r="AI411" s="75"/>
    </row>
    <row r="412" spans="1:35" s="9" customFormat="1" ht="15.75" customHeight="1" x14ac:dyDescent="0.25">
      <c r="A412" s="63"/>
      <c r="B412" s="80"/>
      <c r="C412" s="80"/>
      <c r="D412" s="80"/>
      <c r="E412" s="77"/>
      <c r="F412" s="129"/>
      <c r="G412" s="34"/>
      <c r="H412" s="68"/>
      <c r="I412" s="30"/>
      <c r="K412" s="30"/>
      <c r="L412" s="72"/>
      <c r="M412" s="208"/>
      <c r="N412" s="265"/>
      <c r="O412" s="80"/>
      <c r="W412" s="26"/>
      <c r="AE412" s="166"/>
      <c r="AF412" s="176"/>
      <c r="AG412" s="155"/>
      <c r="AH412" s="26"/>
      <c r="AI412" s="75"/>
    </row>
    <row r="413" spans="1:35" s="9" customFormat="1" ht="15.75" customHeight="1" x14ac:dyDescent="0.25">
      <c r="A413" s="63"/>
      <c r="B413" s="80"/>
      <c r="C413" s="80"/>
      <c r="D413" s="80"/>
      <c r="E413" s="77"/>
      <c r="F413" s="129"/>
      <c r="G413" s="34"/>
      <c r="H413" s="68"/>
      <c r="I413" s="30"/>
      <c r="K413" s="30"/>
      <c r="L413" s="72"/>
      <c r="M413" s="208"/>
      <c r="N413" s="265"/>
      <c r="O413" s="80"/>
      <c r="W413" s="26"/>
      <c r="AE413" s="166"/>
      <c r="AF413" s="176"/>
      <c r="AG413" s="155"/>
      <c r="AH413" s="26"/>
      <c r="AI413" s="75"/>
    </row>
    <row r="414" spans="1:35" s="9" customFormat="1" ht="15.75" customHeight="1" x14ac:dyDescent="0.25">
      <c r="A414" s="63"/>
      <c r="B414" s="80"/>
      <c r="C414" s="80"/>
      <c r="D414" s="80"/>
      <c r="E414" s="77"/>
      <c r="F414" s="129"/>
      <c r="G414" s="34"/>
      <c r="H414" s="68"/>
      <c r="I414" s="30"/>
      <c r="K414" s="30"/>
      <c r="L414" s="72"/>
      <c r="M414" s="208"/>
      <c r="N414" s="265"/>
      <c r="O414" s="80"/>
      <c r="W414" s="26"/>
      <c r="AE414" s="166"/>
      <c r="AF414" s="176"/>
      <c r="AG414" s="155"/>
      <c r="AH414" s="26"/>
      <c r="AI414" s="75"/>
    </row>
    <row r="415" spans="1:35" s="9" customFormat="1" ht="15.75" customHeight="1" x14ac:dyDescent="0.25">
      <c r="A415" s="63"/>
      <c r="B415" s="80"/>
      <c r="C415" s="80"/>
      <c r="D415" s="80"/>
      <c r="E415" s="77"/>
      <c r="F415" s="129"/>
      <c r="G415" s="34"/>
      <c r="H415" s="68"/>
      <c r="I415" s="30"/>
      <c r="K415" s="30"/>
      <c r="L415" s="72"/>
      <c r="M415" s="208"/>
      <c r="N415" s="265"/>
      <c r="O415" s="80"/>
      <c r="W415" s="26"/>
      <c r="AE415" s="166"/>
      <c r="AF415" s="176"/>
      <c r="AG415" s="155"/>
      <c r="AH415" s="26"/>
      <c r="AI415" s="75"/>
    </row>
    <row r="416" spans="1:35" s="9" customFormat="1" ht="15.75" customHeight="1" x14ac:dyDescent="0.25">
      <c r="A416" s="63"/>
      <c r="B416" s="80"/>
      <c r="C416" s="80"/>
      <c r="D416" s="80"/>
      <c r="E416" s="77"/>
      <c r="F416" s="129"/>
      <c r="G416" s="34"/>
      <c r="H416" s="68"/>
      <c r="I416" s="30"/>
      <c r="K416" s="30"/>
      <c r="L416" s="72"/>
      <c r="M416" s="208"/>
      <c r="N416" s="265"/>
      <c r="O416" s="80"/>
      <c r="W416" s="26"/>
      <c r="AE416" s="166"/>
      <c r="AF416" s="176"/>
      <c r="AG416" s="155"/>
      <c r="AH416" s="26"/>
      <c r="AI416" s="75"/>
    </row>
    <row r="417" spans="1:35" s="9" customFormat="1" ht="15.75" customHeight="1" x14ac:dyDescent="0.25">
      <c r="A417" s="63"/>
      <c r="B417" s="80"/>
      <c r="C417" s="80"/>
      <c r="D417" s="80"/>
      <c r="E417" s="77"/>
      <c r="F417" s="129"/>
      <c r="G417" s="34"/>
      <c r="H417" s="68"/>
      <c r="I417" s="30"/>
      <c r="K417" s="30"/>
      <c r="L417" s="72"/>
      <c r="M417" s="208"/>
      <c r="N417" s="265"/>
      <c r="O417" s="80"/>
      <c r="W417" s="26"/>
      <c r="AE417" s="166"/>
      <c r="AF417" s="176"/>
      <c r="AG417" s="155"/>
      <c r="AH417" s="26"/>
      <c r="AI417" s="75"/>
    </row>
    <row r="418" spans="1:35" s="9" customFormat="1" ht="15.75" customHeight="1" x14ac:dyDescent="0.25">
      <c r="A418" s="63"/>
      <c r="B418" s="80"/>
      <c r="C418" s="80"/>
      <c r="D418" s="80"/>
      <c r="E418" s="77"/>
      <c r="F418" s="129"/>
      <c r="G418" s="34"/>
      <c r="H418" s="68"/>
      <c r="I418" s="30"/>
      <c r="K418" s="30"/>
      <c r="L418" s="72"/>
      <c r="M418" s="208"/>
      <c r="N418" s="265"/>
      <c r="O418" s="80"/>
      <c r="W418" s="26"/>
      <c r="AE418" s="166"/>
      <c r="AF418" s="176"/>
      <c r="AG418" s="155"/>
      <c r="AH418" s="26"/>
      <c r="AI418" s="75"/>
    </row>
    <row r="419" spans="1:35" s="9" customFormat="1" ht="15.75" customHeight="1" x14ac:dyDescent="0.25">
      <c r="A419" s="63"/>
      <c r="B419" s="80"/>
      <c r="C419" s="80"/>
      <c r="D419" s="80"/>
      <c r="E419" s="77"/>
      <c r="F419" s="129"/>
      <c r="G419" s="34"/>
      <c r="H419" s="68"/>
      <c r="I419" s="30"/>
      <c r="K419" s="30"/>
      <c r="L419" s="72"/>
      <c r="M419" s="208"/>
      <c r="N419" s="265"/>
      <c r="O419" s="80"/>
      <c r="W419" s="26"/>
      <c r="AE419" s="166"/>
      <c r="AF419" s="176"/>
      <c r="AG419" s="155"/>
      <c r="AH419" s="26"/>
      <c r="AI419" s="75"/>
    </row>
    <row r="420" spans="1:35" s="9" customFormat="1" ht="15.75" customHeight="1" x14ac:dyDescent="0.25">
      <c r="A420" s="63"/>
      <c r="B420" s="80"/>
      <c r="C420" s="80"/>
      <c r="D420" s="80"/>
      <c r="E420" s="77"/>
      <c r="F420" s="129"/>
      <c r="G420" s="34"/>
      <c r="H420" s="68"/>
      <c r="I420" s="30"/>
      <c r="K420" s="30"/>
      <c r="L420" s="72"/>
      <c r="M420" s="208"/>
      <c r="N420" s="265"/>
      <c r="O420" s="80"/>
      <c r="W420" s="26"/>
      <c r="AE420" s="166"/>
      <c r="AF420" s="176"/>
      <c r="AG420" s="155"/>
      <c r="AH420" s="26"/>
      <c r="AI420" s="75"/>
    </row>
    <row r="421" spans="1:35" s="9" customFormat="1" ht="15.75" customHeight="1" x14ac:dyDescent="0.25">
      <c r="A421" s="63"/>
      <c r="B421" s="80"/>
      <c r="C421" s="80"/>
      <c r="D421" s="80"/>
      <c r="E421" s="77"/>
      <c r="F421" s="129"/>
      <c r="G421" s="34"/>
      <c r="H421" s="68"/>
      <c r="I421" s="30"/>
      <c r="K421" s="30"/>
      <c r="L421" s="72"/>
      <c r="M421" s="208"/>
      <c r="N421" s="265"/>
      <c r="O421" s="80"/>
      <c r="W421" s="26"/>
      <c r="AE421" s="166"/>
      <c r="AF421" s="176"/>
      <c r="AG421" s="155"/>
      <c r="AH421" s="26"/>
      <c r="AI421" s="75"/>
    </row>
    <row r="422" spans="1:35" s="9" customFormat="1" ht="15.75" customHeight="1" x14ac:dyDescent="0.25">
      <c r="A422" s="63"/>
      <c r="B422" s="80"/>
      <c r="C422" s="80"/>
      <c r="D422" s="80"/>
      <c r="E422" s="77"/>
      <c r="F422" s="129"/>
      <c r="G422" s="34"/>
      <c r="H422" s="68"/>
      <c r="I422" s="30"/>
      <c r="K422" s="30"/>
      <c r="L422" s="72"/>
      <c r="M422" s="208"/>
      <c r="N422" s="265"/>
      <c r="O422" s="80"/>
      <c r="W422" s="26"/>
      <c r="AE422" s="166"/>
      <c r="AF422" s="176"/>
      <c r="AG422" s="155"/>
      <c r="AH422" s="26"/>
      <c r="AI422" s="75"/>
    </row>
    <row r="423" spans="1:35" s="9" customFormat="1" ht="15.75" customHeight="1" x14ac:dyDescent="0.25">
      <c r="A423" s="63"/>
      <c r="B423" s="80"/>
      <c r="C423" s="80"/>
      <c r="D423" s="80"/>
      <c r="E423" s="77"/>
      <c r="F423" s="129"/>
      <c r="G423" s="34"/>
      <c r="H423" s="68"/>
      <c r="I423" s="30"/>
      <c r="K423" s="30"/>
      <c r="L423" s="72"/>
      <c r="M423" s="208"/>
      <c r="N423" s="265"/>
      <c r="O423" s="80"/>
      <c r="W423" s="26"/>
      <c r="AE423" s="166"/>
      <c r="AF423" s="176"/>
      <c r="AG423" s="155"/>
      <c r="AH423" s="26"/>
      <c r="AI423" s="75"/>
    </row>
    <row r="424" spans="1:35" s="9" customFormat="1" ht="15.75" customHeight="1" x14ac:dyDescent="0.25">
      <c r="A424" s="63"/>
      <c r="B424" s="80"/>
      <c r="C424" s="80"/>
      <c r="D424" s="80"/>
      <c r="E424" s="77"/>
      <c r="F424" s="129"/>
      <c r="G424" s="34"/>
      <c r="H424" s="68"/>
      <c r="I424" s="30"/>
      <c r="K424" s="30"/>
      <c r="L424" s="72"/>
      <c r="M424" s="208"/>
      <c r="N424" s="265"/>
      <c r="O424" s="80"/>
      <c r="W424" s="26"/>
      <c r="AE424" s="166"/>
      <c r="AF424" s="176"/>
      <c r="AG424" s="155"/>
      <c r="AH424" s="26"/>
      <c r="AI424" s="75"/>
    </row>
    <row r="425" spans="1:35" s="9" customFormat="1" ht="15.75" customHeight="1" x14ac:dyDescent="0.25">
      <c r="A425" s="63"/>
      <c r="B425" s="80"/>
      <c r="C425" s="80"/>
      <c r="D425" s="80"/>
      <c r="E425" s="77"/>
      <c r="F425" s="129"/>
      <c r="G425" s="34"/>
      <c r="H425" s="68"/>
      <c r="I425" s="30"/>
      <c r="K425" s="30"/>
      <c r="L425" s="72"/>
      <c r="M425" s="208"/>
      <c r="N425" s="265"/>
      <c r="O425" s="80"/>
      <c r="W425" s="26"/>
      <c r="AE425" s="166"/>
      <c r="AF425" s="176"/>
      <c r="AG425" s="155"/>
      <c r="AH425" s="26"/>
      <c r="AI425" s="75"/>
    </row>
    <row r="426" spans="1:35" s="9" customFormat="1" ht="15.75" customHeight="1" x14ac:dyDescent="0.25">
      <c r="A426" s="63"/>
      <c r="B426" s="80"/>
      <c r="C426" s="80"/>
      <c r="D426" s="80"/>
      <c r="E426" s="77"/>
      <c r="F426" s="129"/>
      <c r="G426" s="34"/>
      <c r="H426" s="68"/>
      <c r="I426" s="30"/>
      <c r="K426" s="30"/>
      <c r="L426" s="72"/>
      <c r="M426" s="208"/>
      <c r="N426" s="265"/>
      <c r="O426" s="80"/>
      <c r="W426" s="26"/>
      <c r="AE426" s="166"/>
      <c r="AF426" s="176"/>
      <c r="AG426" s="155"/>
      <c r="AH426" s="26"/>
      <c r="AI426" s="75"/>
    </row>
    <row r="427" spans="1:35" s="9" customFormat="1" ht="15.75" customHeight="1" x14ac:dyDescent="0.25">
      <c r="A427" s="63"/>
      <c r="B427" s="80"/>
      <c r="C427" s="80"/>
      <c r="D427" s="80"/>
      <c r="E427" s="77"/>
      <c r="F427" s="129"/>
      <c r="G427" s="34"/>
      <c r="H427" s="68"/>
      <c r="I427" s="30"/>
      <c r="K427" s="30"/>
      <c r="L427" s="72"/>
      <c r="M427" s="208"/>
      <c r="N427" s="265"/>
      <c r="O427" s="80"/>
      <c r="W427" s="26"/>
      <c r="AE427" s="166"/>
      <c r="AF427" s="176"/>
      <c r="AG427" s="155"/>
      <c r="AH427" s="26"/>
      <c r="AI427" s="75"/>
    </row>
    <row r="428" spans="1:35" s="9" customFormat="1" ht="15.75" customHeight="1" x14ac:dyDescent="0.25">
      <c r="A428" s="63"/>
      <c r="B428" s="80"/>
      <c r="C428" s="80"/>
      <c r="D428" s="80"/>
      <c r="E428" s="77"/>
      <c r="F428" s="129"/>
      <c r="G428" s="34"/>
      <c r="H428" s="68"/>
      <c r="I428" s="30"/>
      <c r="K428" s="30"/>
      <c r="L428" s="72"/>
      <c r="M428" s="208"/>
      <c r="N428" s="265"/>
      <c r="O428" s="80"/>
      <c r="W428" s="26"/>
      <c r="AE428" s="166"/>
      <c r="AF428" s="176"/>
      <c r="AG428" s="155"/>
      <c r="AH428" s="26"/>
      <c r="AI428" s="75"/>
    </row>
    <row r="429" spans="1:35" s="9" customFormat="1" ht="15.75" customHeight="1" x14ac:dyDescent="0.25">
      <c r="A429" s="63"/>
      <c r="B429" s="80"/>
      <c r="C429" s="80"/>
      <c r="D429" s="80"/>
      <c r="E429" s="77"/>
      <c r="F429" s="129"/>
      <c r="G429" s="34"/>
      <c r="H429" s="68"/>
      <c r="I429" s="30"/>
      <c r="K429" s="30"/>
      <c r="L429" s="72"/>
      <c r="M429" s="208"/>
      <c r="N429" s="265"/>
      <c r="O429" s="80"/>
      <c r="W429" s="26"/>
      <c r="AE429" s="166"/>
      <c r="AF429" s="176"/>
      <c r="AG429" s="155"/>
      <c r="AH429" s="26"/>
      <c r="AI429" s="75"/>
    </row>
    <row r="430" spans="1:35" s="9" customFormat="1" ht="15.75" customHeight="1" x14ac:dyDescent="0.25">
      <c r="A430" s="63"/>
      <c r="B430" s="80"/>
      <c r="C430" s="80"/>
      <c r="D430" s="80"/>
      <c r="E430" s="77"/>
      <c r="F430" s="129"/>
      <c r="G430" s="34"/>
      <c r="H430" s="68"/>
      <c r="I430" s="30"/>
      <c r="K430" s="30"/>
      <c r="L430" s="72"/>
      <c r="M430" s="208"/>
      <c r="N430" s="265"/>
      <c r="O430" s="80"/>
      <c r="W430" s="26"/>
      <c r="AE430" s="166"/>
      <c r="AF430" s="176"/>
      <c r="AG430" s="155"/>
      <c r="AH430" s="26"/>
      <c r="AI430" s="75"/>
    </row>
    <row r="431" spans="1:35" s="9" customFormat="1" ht="15.75" customHeight="1" x14ac:dyDescent="0.25">
      <c r="A431" s="63"/>
      <c r="B431" s="80"/>
      <c r="C431" s="80"/>
      <c r="D431" s="80"/>
      <c r="E431" s="77"/>
      <c r="F431" s="129"/>
      <c r="G431" s="34"/>
      <c r="H431" s="68"/>
      <c r="I431" s="30"/>
      <c r="K431" s="30"/>
      <c r="L431" s="72"/>
      <c r="M431" s="208"/>
      <c r="N431" s="265"/>
      <c r="O431" s="80"/>
      <c r="W431" s="26"/>
      <c r="AE431" s="166"/>
      <c r="AF431" s="176"/>
      <c r="AG431" s="155"/>
      <c r="AH431" s="26"/>
      <c r="AI431" s="75"/>
    </row>
    <row r="432" spans="1:35" s="9" customFormat="1" ht="15.75" customHeight="1" x14ac:dyDescent="0.25">
      <c r="A432" s="63"/>
      <c r="B432" s="80"/>
      <c r="C432" s="80"/>
      <c r="D432" s="80"/>
      <c r="E432" s="77"/>
      <c r="F432" s="129"/>
      <c r="G432" s="34"/>
      <c r="H432" s="68"/>
      <c r="I432" s="30"/>
      <c r="K432" s="30"/>
      <c r="L432" s="72"/>
      <c r="M432" s="208"/>
      <c r="N432" s="265"/>
      <c r="O432" s="80"/>
      <c r="W432" s="26"/>
      <c r="AE432" s="166"/>
      <c r="AF432" s="176"/>
      <c r="AG432" s="155"/>
      <c r="AH432" s="26"/>
      <c r="AI432" s="75"/>
    </row>
    <row r="433" spans="1:35" s="9" customFormat="1" ht="15.75" customHeight="1" x14ac:dyDescent="0.25">
      <c r="A433" s="63"/>
      <c r="B433" s="80"/>
      <c r="C433" s="80"/>
      <c r="D433" s="80"/>
      <c r="E433" s="77"/>
      <c r="F433" s="129"/>
      <c r="G433" s="34"/>
      <c r="H433" s="68"/>
      <c r="I433" s="30"/>
      <c r="K433" s="30"/>
      <c r="L433" s="72"/>
      <c r="M433" s="208"/>
      <c r="N433" s="265"/>
      <c r="O433" s="80"/>
      <c r="W433" s="26"/>
      <c r="AE433" s="166"/>
      <c r="AF433" s="176"/>
      <c r="AG433" s="155"/>
      <c r="AH433" s="26"/>
      <c r="AI433" s="75"/>
    </row>
    <row r="434" spans="1:35" s="9" customFormat="1" ht="15.75" customHeight="1" x14ac:dyDescent="0.25">
      <c r="A434" s="63"/>
      <c r="B434" s="80"/>
      <c r="C434" s="80"/>
      <c r="D434" s="80"/>
      <c r="E434" s="77"/>
      <c r="F434" s="129"/>
      <c r="G434" s="34"/>
      <c r="H434" s="68"/>
      <c r="I434" s="30"/>
      <c r="K434" s="30"/>
      <c r="L434" s="72"/>
      <c r="M434" s="208"/>
      <c r="N434" s="265"/>
      <c r="O434" s="80"/>
      <c r="W434" s="26"/>
      <c r="AE434" s="166"/>
      <c r="AF434" s="176"/>
      <c r="AG434" s="155"/>
      <c r="AH434" s="26"/>
      <c r="AI434" s="75"/>
    </row>
    <row r="435" spans="1:35" s="9" customFormat="1" ht="15.75" customHeight="1" x14ac:dyDescent="0.25">
      <c r="A435" s="63"/>
      <c r="B435" s="80"/>
      <c r="C435" s="80"/>
      <c r="D435" s="80"/>
      <c r="E435" s="77"/>
      <c r="F435" s="129"/>
      <c r="G435" s="34"/>
      <c r="H435" s="68"/>
      <c r="I435" s="30"/>
      <c r="K435" s="30"/>
      <c r="L435" s="72"/>
      <c r="M435" s="208"/>
      <c r="N435" s="265"/>
      <c r="O435" s="80"/>
      <c r="W435" s="26"/>
      <c r="AE435" s="166"/>
      <c r="AF435" s="176"/>
      <c r="AG435" s="155"/>
      <c r="AH435" s="26"/>
      <c r="AI435" s="75"/>
    </row>
    <row r="436" spans="1:35" s="9" customFormat="1" ht="15.75" customHeight="1" x14ac:dyDescent="0.25">
      <c r="A436" s="63"/>
      <c r="B436" s="80"/>
      <c r="C436" s="80"/>
      <c r="D436" s="80"/>
      <c r="E436" s="77"/>
      <c r="F436" s="129"/>
      <c r="G436" s="34"/>
      <c r="H436" s="68"/>
      <c r="I436" s="30"/>
      <c r="K436" s="30"/>
      <c r="L436" s="72"/>
      <c r="M436" s="208"/>
      <c r="N436" s="265"/>
      <c r="O436" s="80"/>
      <c r="W436" s="26"/>
      <c r="AE436" s="166"/>
      <c r="AF436" s="176"/>
      <c r="AG436" s="155"/>
      <c r="AH436" s="26"/>
      <c r="AI436" s="75"/>
    </row>
    <row r="437" spans="1:35" s="9" customFormat="1" ht="15.75" customHeight="1" x14ac:dyDescent="0.25">
      <c r="A437" s="63"/>
      <c r="B437" s="80"/>
      <c r="C437" s="80"/>
      <c r="D437" s="80"/>
      <c r="E437" s="77"/>
      <c r="F437" s="129"/>
      <c r="G437" s="34"/>
      <c r="H437" s="68"/>
      <c r="I437" s="30"/>
      <c r="K437" s="30"/>
      <c r="L437" s="72"/>
      <c r="M437" s="208"/>
      <c r="N437" s="265"/>
      <c r="O437" s="80"/>
      <c r="W437" s="26"/>
      <c r="AE437" s="166"/>
      <c r="AF437" s="176"/>
      <c r="AG437" s="155"/>
      <c r="AH437" s="26"/>
      <c r="AI437" s="75"/>
    </row>
    <row r="438" spans="1:35" s="9" customFormat="1" ht="15.75" customHeight="1" x14ac:dyDescent="0.25">
      <c r="A438" s="63"/>
      <c r="B438" s="80"/>
      <c r="C438" s="80"/>
      <c r="D438" s="80"/>
      <c r="E438" s="77"/>
      <c r="F438" s="129"/>
      <c r="G438" s="34"/>
      <c r="H438" s="68"/>
      <c r="I438" s="30"/>
      <c r="K438" s="30"/>
      <c r="L438" s="72"/>
      <c r="M438" s="208"/>
      <c r="N438" s="265"/>
      <c r="O438" s="80"/>
      <c r="W438" s="26"/>
      <c r="AE438" s="166"/>
      <c r="AF438" s="176"/>
      <c r="AG438" s="155"/>
      <c r="AH438" s="26"/>
      <c r="AI438" s="75"/>
    </row>
    <row r="439" spans="1:35" s="9" customFormat="1" ht="15.75" customHeight="1" x14ac:dyDescent="0.25">
      <c r="A439" s="63"/>
      <c r="B439" s="80"/>
      <c r="C439" s="80"/>
      <c r="D439" s="80"/>
      <c r="E439" s="77"/>
      <c r="F439" s="129"/>
      <c r="G439" s="34"/>
      <c r="H439" s="68"/>
      <c r="I439" s="30"/>
      <c r="K439" s="30"/>
      <c r="L439" s="72"/>
      <c r="M439" s="208"/>
      <c r="N439" s="265"/>
      <c r="O439" s="80"/>
      <c r="W439" s="26"/>
      <c r="AE439" s="166"/>
      <c r="AF439" s="176"/>
      <c r="AG439" s="155"/>
      <c r="AH439" s="26"/>
      <c r="AI439" s="75"/>
    </row>
    <row r="440" spans="1:35" s="9" customFormat="1" ht="15.75" customHeight="1" x14ac:dyDescent="0.25">
      <c r="A440" s="63"/>
      <c r="B440" s="80"/>
      <c r="C440" s="80"/>
      <c r="D440" s="80"/>
      <c r="E440" s="77"/>
      <c r="F440" s="129"/>
      <c r="G440" s="34"/>
      <c r="H440" s="68"/>
      <c r="I440" s="30"/>
      <c r="K440" s="30"/>
      <c r="L440" s="72"/>
      <c r="M440" s="208"/>
      <c r="N440" s="265"/>
      <c r="O440" s="80"/>
      <c r="W440" s="26"/>
      <c r="AE440" s="166"/>
      <c r="AF440" s="176"/>
      <c r="AG440" s="155"/>
      <c r="AH440" s="26"/>
      <c r="AI440" s="75"/>
    </row>
    <row r="441" spans="1:35" s="9" customFormat="1" ht="15.75" customHeight="1" x14ac:dyDescent="0.25">
      <c r="A441" s="63"/>
      <c r="B441" s="80"/>
      <c r="C441" s="80"/>
      <c r="D441" s="80"/>
      <c r="E441" s="77"/>
      <c r="F441" s="129"/>
      <c r="G441" s="34"/>
      <c r="H441" s="68"/>
      <c r="I441" s="30"/>
      <c r="K441" s="30"/>
      <c r="L441" s="72"/>
      <c r="M441" s="208"/>
      <c r="N441" s="265"/>
      <c r="O441" s="80"/>
      <c r="W441" s="26"/>
      <c r="AE441" s="166"/>
      <c r="AF441" s="176"/>
      <c r="AG441" s="155"/>
      <c r="AH441" s="26"/>
      <c r="AI441" s="75"/>
    </row>
    <row r="442" spans="1:35" s="9" customFormat="1" ht="15.75" customHeight="1" x14ac:dyDescent="0.25">
      <c r="A442" s="63"/>
      <c r="B442" s="80"/>
      <c r="C442" s="80"/>
      <c r="D442" s="80"/>
      <c r="E442" s="77"/>
      <c r="F442" s="129"/>
      <c r="G442" s="34"/>
      <c r="H442" s="68"/>
      <c r="I442" s="30"/>
      <c r="K442" s="30"/>
      <c r="L442" s="72"/>
      <c r="M442" s="208"/>
      <c r="N442" s="265"/>
      <c r="O442" s="80"/>
      <c r="W442" s="26"/>
      <c r="AE442" s="166"/>
      <c r="AF442" s="176"/>
      <c r="AG442" s="155"/>
      <c r="AH442" s="26"/>
      <c r="AI442" s="75"/>
    </row>
    <row r="443" spans="1:35" s="9" customFormat="1" ht="15.75" customHeight="1" x14ac:dyDescent="0.25">
      <c r="A443" s="63"/>
      <c r="B443" s="80"/>
      <c r="C443" s="80"/>
      <c r="D443" s="80"/>
      <c r="E443" s="77"/>
      <c r="F443" s="129"/>
      <c r="G443" s="34"/>
      <c r="H443" s="68"/>
      <c r="I443" s="30"/>
      <c r="K443" s="30"/>
      <c r="L443" s="72"/>
      <c r="M443" s="208"/>
      <c r="N443" s="265"/>
      <c r="O443" s="80"/>
      <c r="W443" s="26"/>
      <c r="AE443" s="166"/>
      <c r="AF443" s="176"/>
      <c r="AG443" s="155"/>
      <c r="AH443" s="26"/>
      <c r="AI443" s="75"/>
    </row>
    <row r="444" spans="1:35" s="9" customFormat="1" ht="15.75" customHeight="1" x14ac:dyDescent="0.25">
      <c r="A444" s="63"/>
      <c r="B444" s="80"/>
      <c r="C444" s="80"/>
      <c r="D444" s="80"/>
      <c r="E444" s="77"/>
      <c r="F444" s="129"/>
      <c r="G444" s="34"/>
      <c r="H444" s="68"/>
      <c r="I444" s="30"/>
      <c r="K444" s="30"/>
      <c r="L444" s="72"/>
      <c r="M444" s="208"/>
      <c r="N444" s="265"/>
      <c r="O444" s="80"/>
      <c r="W444" s="26"/>
      <c r="AE444" s="166"/>
      <c r="AF444" s="176"/>
      <c r="AG444" s="155"/>
      <c r="AH444" s="26"/>
      <c r="AI444" s="75"/>
    </row>
    <row r="445" spans="1:35" s="9" customFormat="1" ht="15.75" customHeight="1" x14ac:dyDescent="0.25">
      <c r="A445" s="63"/>
      <c r="B445" s="80"/>
      <c r="C445" s="80"/>
      <c r="D445" s="80"/>
      <c r="E445" s="77"/>
      <c r="F445" s="129"/>
      <c r="G445" s="34"/>
      <c r="H445" s="68"/>
      <c r="I445" s="30"/>
      <c r="K445" s="30"/>
      <c r="L445" s="72"/>
      <c r="M445" s="208"/>
      <c r="N445" s="265"/>
      <c r="O445" s="80"/>
      <c r="W445" s="26"/>
      <c r="AE445" s="166"/>
      <c r="AF445" s="176"/>
      <c r="AG445" s="155"/>
      <c r="AH445" s="26"/>
      <c r="AI445" s="75"/>
    </row>
    <row r="446" spans="1:35" s="9" customFormat="1" ht="15.75" customHeight="1" x14ac:dyDescent="0.25">
      <c r="A446" s="63"/>
      <c r="B446" s="80"/>
      <c r="C446" s="80"/>
      <c r="D446" s="80"/>
      <c r="E446" s="77"/>
      <c r="F446" s="129"/>
      <c r="G446" s="34"/>
      <c r="H446" s="68"/>
      <c r="I446" s="30"/>
      <c r="K446" s="30"/>
      <c r="L446" s="72"/>
      <c r="M446" s="208"/>
      <c r="N446" s="265"/>
      <c r="O446" s="80"/>
      <c r="W446" s="26"/>
      <c r="AE446" s="166"/>
      <c r="AF446" s="176"/>
      <c r="AG446" s="155"/>
      <c r="AH446" s="26"/>
      <c r="AI446" s="75"/>
    </row>
    <row r="447" spans="1:35" s="9" customFormat="1" ht="15.75" customHeight="1" x14ac:dyDescent="0.25">
      <c r="A447" s="63"/>
      <c r="B447" s="80"/>
      <c r="C447" s="80"/>
      <c r="D447" s="80"/>
      <c r="E447" s="77"/>
      <c r="F447" s="129"/>
      <c r="G447" s="34"/>
      <c r="H447" s="68"/>
      <c r="I447" s="30"/>
      <c r="K447" s="30"/>
      <c r="L447" s="72"/>
      <c r="M447" s="208"/>
      <c r="N447" s="265"/>
      <c r="O447" s="80"/>
      <c r="W447" s="26"/>
      <c r="AE447" s="166"/>
      <c r="AF447" s="176"/>
      <c r="AG447" s="155"/>
      <c r="AH447" s="26"/>
      <c r="AI447" s="75"/>
    </row>
    <row r="448" spans="1:35" s="9" customFormat="1" ht="15.75" customHeight="1" x14ac:dyDescent="0.25">
      <c r="A448" s="63"/>
      <c r="B448" s="80"/>
      <c r="C448" s="80"/>
      <c r="D448" s="80"/>
      <c r="E448" s="77"/>
      <c r="F448" s="129"/>
      <c r="G448" s="34"/>
      <c r="H448" s="68"/>
      <c r="I448" s="30"/>
      <c r="K448" s="30"/>
      <c r="L448" s="72"/>
      <c r="M448" s="208"/>
      <c r="N448" s="265"/>
      <c r="O448" s="80"/>
      <c r="W448" s="26"/>
      <c r="AE448" s="166"/>
      <c r="AF448" s="176"/>
      <c r="AG448" s="155"/>
      <c r="AH448" s="26"/>
      <c r="AI448" s="75"/>
    </row>
    <row r="449" spans="1:35" s="9" customFormat="1" ht="15.75" customHeight="1" x14ac:dyDescent="0.25">
      <c r="A449" s="63"/>
      <c r="B449" s="80"/>
      <c r="C449" s="80"/>
      <c r="D449" s="80"/>
      <c r="E449" s="77"/>
      <c r="F449" s="129"/>
      <c r="G449" s="34"/>
      <c r="H449" s="68"/>
      <c r="I449" s="30"/>
      <c r="K449" s="30"/>
      <c r="L449" s="72"/>
      <c r="M449" s="208"/>
      <c r="N449" s="265"/>
      <c r="O449" s="80"/>
      <c r="W449" s="26"/>
      <c r="AE449" s="166"/>
      <c r="AF449" s="176"/>
      <c r="AG449" s="155"/>
      <c r="AH449" s="26"/>
      <c r="AI449" s="75"/>
    </row>
    <row r="450" spans="1:35" s="9" customFormat="1" ht="15.75" customHeight="1" x14ac:dyDescent="0.25">
      <c r="A450" s="63"/>
      <c r="B450" s="80"/>
      <c r="C450" s="80"/>
      <c r="D450" s="80"/>
      <c r="E450" s="77"/>
      <c r="F450" s="129"/>
      <c r="G450" s="34"/>
      <c r="H450" s="68"/>
      <c r="I450" s="30"/>
      <c r="K450" s="30"/>
      <c r="L450" s="72"/>
      <c r="M450" s="208"/>
      <c r="N450" s="265"/>
      <c r="O450" s="80"/>
      <c r="W450" s="26"/>
      <c r="AE450" s="166"/>
      <c r="AF450" s="176"/>
      <c r="AG450" s="155"/>
      <c r="AH450" s="26"/>
      <c r="AI450" s="75"/>
    </row>
    <row r="451" spans="1:35" s="9" customFormat="1" ht="15.75" customHeight="1" x14ac:dyDescent="0.25">
      <c r="A451" s="63"/>
      <c r="B451" s="80"/>
      <c r="C451" s="80"/>
      <c r="D451" s="80"/>
      <c r="E451" s="77"/>
      <c r="F451" s="129"/>
      <c r="G451" s="34"/>
      <c r="H451" s="68"/>
      <c r="I451" s="30"/>
      <c r="K451" s="30"/>
      <c r="L451" s="72"/>
      <c r="M451" s="208"/>
      <c r="N451" s="265"/>
      <c r="O451" s="80"/>
      <c r="W451" s="26"/>
      <c r="AE451" s="166"/>
      <c r="AF451" s="176"/>
      <c r="AG451" s="155"/>
      <c r="AH451" s="26"/>
      <c r="AI451" s="75"/>
    </row>
    <row r="452" spans="1:35" s="9" customFormat="1" ht="15.75" customHeight="1" x14ac:dyDescent="0.25">
      <c r="A452" s="63"/>
      <c r="B452" s="80"/>
      <c r="C452" s="80"/>
      <c r="D452" s="80"/>
      <c r="E452" s="77"/>
      <c r="F452" s="129"/>
      <c r="G452" s="34"/>
      <c r="H452" s="68"/>
      <c r="I452" s="30"/>
      <c r="K452" s="30"/>
      <c r="L452" s="72"/>
      <c r="M452" s="208"/>
      <c r="N452" s="265"/>
      <c r="O452" s="80"/>
      <c r="W452" s="26"/>
      <c r="AE452" s="166"/>
      <c r="AF452" s="176"/>
      <c r="AG452" s="155"/>
      <c r="AH452" s="26"/>
      <c r="AI452" s="75"/>
    </row>
    <row r="453" spans="1:35" s="9" customFormat="1" ht="15.75" customHeight="1" x14ac:dyDescent="0.25">
      <c r="A453" s="63"/>
      <c r="B453" s="80"/>
      <c r="C453" s="80"/>
      <c r="D453" s="80"/>
      <c r="E453" s="77"/>
      <c r="F453" s="129"/>
      <c r="G453" s="34"/>
      <c r="H453" s="68"/>
      <c r="I453" s="30"/>
      <c r="K453" s="30"/>
      <c r="L453" s="72"/>
      <c r="M453" s="208"/>
      <c r="N453" s="265"/>
      <c r="O453" s="80"/>
      <c r="W453" s="26"/>
      <c r="AE453" s="166"/>
      <c r="AF453" s="176"/>
      <c r="AG453" s="155"/>
      <c r="AH453" s="26"/>
      <c r="AI453" s="75"/>
    </row>
    <row r="454" spans="1:35" s="9" customFormat="1" ht="15.75" customHeight="1" x14ac:dyDescent="0.25">
      <c r="A454" s="63"/>
      <c r="B454" s="80"/>
      <c r="C454" s="80"/>
      <c r="D454" s="80"/>
      <c r="E454" s="77"/>
      <c r="F454" s="129"/>
      <c r="G454" s="34"/>
      <c r="H454" s="68"/>
      <c r="I454" s="30"/>
      <c r="K454" s="30"/>
      <c r="L454" s="72"/>
      <c r="M454" s="208"/>
      <c r="N454" s="265"/>
      <c r="O454" s="80"/>
      <c r="W454" s="26"/>
      <c r="AE454" s="166"/>
      <c r="AF454" s="176"/>
      <c r="AG454" s="155"/>
      <c r="AH454" s="26"/>
      <c r="AI454" s="75"/>
    </row>
    <row r="455" spans="1:35" s="9" customFormat="1" ht="15.75" customHeight="1" x14ac:dyDescent="0.25">
      <c r="A455" s="63"/>
      <c r="B455" s="80"/>
      <c r="C455" s="80"/>
      <c r="D455" s="80"/>
      <c r="E455" s="77"/>
      <c r="F455" s="129"/>
      <c r="G455" s="34"/>
      <c r="H455" s="68"/>
      <c r="I455" s="30"/>
      <c r="K455" s="30"/>
      <c r="L455" s="72"/>
      <c r="M455" s="208"/>
      <c r="N455" s="265"/>
      <c r="O455" s="80"/>
      <c r="W455" s="26"/>
      <c r="AE455" s="166"/>
      <c r="AF455" s="176"/>
      <c r="AG455" s="155"/>
      <c r="AH455" s="26"/>
      <c r="AI455" s="75"/>
    </row>
    <row r="456" spans="1:35" s="9" customFormat="1" ht="15.75" customHeight="1" x14ac:dyDescent="0.25">
      <c r="A456" s="63"/>
      <c r="B456" s="80"/>
      <c r="C456" s="80"/>
      <c r="D456" s="80"/>
      <c r="E456" s="77"/>
      <c r="F456" s="129"/>
      <c r="G456" s="34"/>
      <c r="H456" s="68"/>
      <c r="I456" s="30"/>
      <c r="K456" s="30"/>
      <c r="L456" s="72"/>
      <c r="M456" s="208"/>
      <c r="N456" s="265"/>
      <c r="O456" s="80"/>
      <c r="W456" s="26"/>
      <c r="AE456" s="166"/>
      <c r="AF456" s="176"/>
      <c r="AG456" s="155"/>
      <c r="AH456" s="26"/>
      <c r="AI456" s="75"/>
    </row>
    <row r="457" spans="1:35" s="9" customFormat="1" ht="15.75" customHeight="1" x14ac:dyDescent="0.25">
      <c r="A457" s="63"/>
      <c r="B457" s="80"/>
      <c r="C457" s="80"/>
      <c r="D457" s="80"/>
      <c r="E457" s="77"/>
      <c r="F457" s="129"/>
      <c r="G457" s="34"/>
      <c r="H457" s="68"/>
      <c r="I457" s="30"/>
      <c r="K457" s="30"/>
      <c r="L457" s="72"/>
      <c r="M457" s="208"/>
      <c r="N457" s="265"/>
      <c r="O457" s="80"/>
      <c r="W457" s="26"/>
      <c r="AE457" s="166"/>
      <c r="AF457" s="176"/>
      <c r="AG457" s="155"/>
      <c r="AH457" s="26"/>
      <c r="AI457" s="75"/>
    </row>
    <row r="458" spans="1:35" s="9" customFormat="1" ht="15.75" customHeight="1" x14ac:dyDescent="0.25">
      <c r="A458" s="63"/>
      <c r="B458" s="80"/>
      <c r="C458" s="80"/>
      <c r="D458" s="80"/>
      <c r="E458" s="77"/>
      <c r="F458" s="129"/>
      <c r="G458" s="34"/>
      <c r="H458" s="68"/>
      <c r="I458" s="30"/>
      <c r="K458" s="30"/>
      <c r="L458" s="72"/>
      <c r="M458" s="208"/>
      <c r="N458" s="265"/>
      <c r="O458" s="80"/>
      <c r="W458" s="26"/>
      <c r="AE458" s="166"/>
      <c r="AF458" s="176"/>
      <c r="AG458" s="155"/>
      <c r="AH458" s="26"/>
      <c r="AI458" s="75"/>
    </row>
    <row r="459" spans="1:35" s="9" customFormat="1" ht="15.75" customHeight="1" x14ac:dyDescent="0.25">
      <c r="A459" s="63"/>
      <c r="B459" s="80"/>
      <c r="C459" s="80"/>
      <c r="D459" s="80"/>
      <c r="E459" s="77"/>
      <c r="F459" s="129"/>
      <c r="G459" s="34"/>
      <c r="H459" s="68"/>
      <c r="I459" s="30"/>
      <c r="K459" s="30"/>
      <c r="L459" s="72"/>
      <c r="M459" s="208"/>
      <c r="N459" s="265"/>
      <c r="O459" s="80"/>
      <c r="W459" s="26"/>
      <c r="AE459" s="166"/>
      <c r="AF459" s="176"/>
      <c r="AG459" s="155"/>
      <c r="AH459" s="26"/>
      <c r="AI459" s="75"/>
    </row>
    <row r="460" spans="1:35" s="9" customFormat="1" ht="15.75" customHeight="1" x14ac:dyDescent="0.25">
      <c r="A460" s="63"/>
      <c r="B460" s="80"/>
      <c r="C460" s="80"/>
      <c r="D460" s="80"/>
      <c r="E460" s="77"/>
      <c r="F460" s="129"/>
      <c r="G460" s="34"/>
      <c r="H460" s="68"/>
      <c r="I460" s="30"/>
      <c r="K460" s="30"/>
      <c r="L460" s="72"/>
      <c r="M460" s="208"/>
      <c r="N460" s="265"/>
      <c r="O460" s="80"/>
      <c r="W460" s="26"/>
      <c r="AE460" s="166"/>
      <c r="AF460" s="176"/>
      <c r="AG460" s="155"/>
      <c r="AH460" s="26"/>
      <c r="AI460" s="75"/>
    </row>
    <row r="461" spans="1:35" s="9" customFormat="1" ht="15.75" customHeight="1" x14ac:dyDescent="0.25">
      <c r="A461" s="63"/>
      <c r="B461" s="80"/>
      <c r="C461" s="80"/>
      <c r="D461" s="80"/>
      <c r="E461" s="77"/>
      <c r="F461" s="129"/>
      <c r="G461" s="34"/>
      <c r="H461" s="68"/>
      <c r="I461" s="30"/>
      <c r="K461" s="30"/>
      <c r="L461" s="72"/>
      <c r="M461" s="208"/>
      <c r="N461" s="265"/>
      <c r="O461" s="80"/>
      <c r="W461" s="26"/>
      <c r="AE461" s="166"/>
      <c r="AF461" s="176"/>
      <c r="AG461" s="155"/>
      <c r="AH461" s="26"/>
      <c r="AI461" s="75"/>
    </row>
    <row r="462" spans="1:35" s="9" customFormat="1" ht="15.75" customHeight="1" x14ac:dyDescent="0.25">
      <c r="A462" s="63"/>
      <c r="B462" s="80"/>
      <c r="C462" s="80"/>
      <c r="D462" s="80"/>
      <c r="E462" s="77"/>
      <c r="F462" s="129"/>
      <c r="G462" s="34"/>
      <c r="H462" s="68"/>
      <c r="I462" s="30"/>
      <c r="K462" s="30"/>
      <c r="L462" s="72"/>
      <c r="M462" s="208"/>
      <c r="N462" s="265"/>
      <c r="O462" s="80"/>
      <c r="W462" s="26"/>
      <c r="AE462" s="166"/>
      <c r="AF462" s="176"/>
      <c r="AG462" s="155"/>
      <c r="AH462" s="26"/>
      <c r="AI462" s="75"/>
    </row>
    <row r="463" spans="1:35" s="9" customFormat="1" ht="15.75" customHeight="1" x14ac:dyDescent="0.25">
      <c r="A463" s="63"/>
      <c r="B463" s="80"/>
      <c r="C463" s="80"/>
      <c r="D463" s="80"/>
      <c r="E463" s="77"/>
      <c r="F463" s="129"/>
      <c r="G463" s="34"/>
      <c r="H463" s="68"/>
      <c r="I463" s="30"/>
      <c r="K463" s="30"/>
      <c r="L463" s="72"/>
      <c r="M463" s="208"/>
      <c r="N463" s="265"/>
      <c r="O463" s="80"/>
      <c r="W463" s="26"/>
      <c r="AE463" s="166"/>
      <c r="AF463" s="176"/>
      <c r="AG463" s="155"/>
      <c r="AH463" s="26"/>
      <c r="AI463" s="75"/>
    </row>
    <row r="464" spans="1:35" s="9" customFormat="1" ht="15.75" customHeight="1" x14ac:dyDescent="0.25">
      <c r="A464" s="63"/>
      <c r="B464" s="80"/>
      <c r="C464" s="80"/>
      <c r="D464" s="80"/>
      <c r="E464" s="77"/>
      <c r="F464" s="129"/>
      <c r="G464" s="34"/>
      <c r="H464" s="68"/>
      <c r="I464" s="30"/>
      <c r="K464" s="30"/>
      <c r="L464" s="72"/>
      <c r="M464" s="208"/>
      <c r="N464" s="265"/>
      <c r="O464" s="80"/>
      <c r="W464" s="26"/>
      <c r="AE464" s="166"/>
      <c r="AF464" s="176"/>
      <c r="AG464" s="155"/>
      <c r="AH464" s="26"/>
      <c r="AI464" s="75"/>
    </row>
    <row r="465" spans="1:35" s="9" customFormat="1" ht="15.75" customHeight="1" x14ac:dyDescent="0.25">
      <c r="A465" s="63"/>
      <c r="B465" s="80"/>
      <c r="C465" s="80"/>
      <c r="D465" s="80"/>
      <c r="E465" s="77"/>
      <c r="F465" s="129"/>
      <c r="G465" s="34"/>
      <c r="H465" s="68"/>
      <c r="I465" s="30"/>
      <c r="K465" s="30"/>
      <c r="L465" s="72"/>
      <c r="M465" s="208"/>
      <c r="N465" s="265"/>
      <c r="O465" s="80"/>
      <c r="W465" s="26"/>
      <c r="AE465" s="166"/>
      <c r="AF465" s="176"/>
      <c r="AG465" s="155"/>
      <c r="AH465" s="26"/>
      <c r="AI465" s="75"/>
    </row>
    <row r="466" spans="1:35" s="9" customFormat="1" ht="15.75" customHeight="1" x14ac:dyDescent="0.25">
      <c r="A466" s="63"/>
      <c r="B466" s="80"/>
      <c r="C466" s="80"/>
      <c r="D466" s="80"/>
      <c r="E466" s="77"/>
      <c r="F466" s="129"/>
      <c r="G466" s="34"/>
      <c r="H466" s="68"/>
      <c r="I466" s="30"/>
      <c r="K466" s="30"/>
      <c r="L466" s="72"/>
      <c r="M466" s="208"/>
      <c r="N466" s="265"/>
      <c r="O466" s="80"/>
      <c r="W466" s="26"/>
      <c r="AE466" s="166"/>
      <c r="AF466" s="176"/>
      <c r="AG466" s="155"/>
      <c r="AH466" s="26"/>
      <c r="AI466" s="75"/>
    </row>
    <row r="467" spans="1:35" s="9" customFormat="1" ht="15.75" customHeight="1" x14ac:dyDescent="0.25">
      <c r="A467" s="63"/>
      <c r="B467" s="80"/>
      <c r="C467" s="80"/>
      <c r="D467" s="80"/>
      <c r="E467" s="77"/>
      <c r="F467" s="129"/>
      <c r="G467" s="34"/>
      <c r="H467" s="68"/>
      <c r="I467" s="30"/>
      <c r="K467" s="30"/>
      <c r="L467" s="72"/>
      <c r="M467" s="208"/>
      <c r="N467" s="265"/>
      <c r="O467" s="80"/>
      <c r="W467" s="26"/>
      <c r="AE467" s="166"/>
      <c r="AF467" s="176"/>
      <c r="AG467" s="155"/>
      <c r="AH467" s="26"/>
      <c r="AI467" s="75"/>
    </row>
    <row r="468" spans="1:35" s="9" customFormat="1" ht="15.75" customHeight="1" x14ac:dyDescent="0.25">
      <c r="A468" s="63"/>
      <c r="B468" s="80"/>
      <c r="C468" s="80"/>
      <c r="D468" s="80"/>
      <c r="E468" s="77"/>
      <c r="F468" s="129"/>
      <c r="G468" s="34"/>
      <c r="H468" s="68"/>
      <c r="I468" s="30"/>
      <c r="K468" s="30"/>
      <c r="L468" s="72"/>
      <c r="M468" s="208"/>
      <c r="N468" s="265"/>
      <c r="O468" s="80"/>
      <c r="W468" s="26"/>
      <c r="AE468" s="166"/>
      <c r="AF468" s="176"/>
      <c r="AG468" s="155"/>
      <c r="AH468" s="26"/>
      <c r="AI468" s="75"/>
    </row>
    <row r="469" spans="1:35" s="9" customFormat="1" ht="15.75" customHeight="1" x14ac:dyDescent="0.25">
      <c r="A469" s="63"/>
      <c r="B469" s="80"/>
      <c r="C469" s="80"/>
      <c r="D469" s="80"/>
      <c r="E469" s="77"/>
      <c r="F469" s="129"/>
      <c r="G469" s="34"/>
      <c r="H469" s="68"/>
      <c r="I469" s="30"/>
      <c r="K469" s="30"/>
      <c r="L469" s="72"/>
      <c r="M469" s="208"/>
      <c r="N469" s="265"/>
      <c r="O469" s="80"/>
      <c r="W469" s="26"/>
      <c r="AE469" s="166"/>
      <c r="AF469" s="176"/>
      <c r="AG469" s="155"/>
      <c r="AH469" s="26"/>
      <c r="AI469" s="75"/>
    </row>
    <row r="470" spans="1:35" s="9" customFormat="1" ht="15.75" customHeight="1" x14ac:dyDescent="0.25">
      <c r="A470" s="63"/>
      <c r="B470" s="80"/>
      <c r="C470" s="80"/>
      <c r="D470" s="80"/>
      <c r="E470" s="77"/>
      <c r="F470" s="129"/>
      <c r="G470" s="34"/>
      <c r="H470" s="68"/>
      <c r="I470" s="30"/>
      <c r="K470" s="30"/>
      <c r="L470" s="72"/>
      <c r="M470" s="208"/>
      <c r="N470" s="265"/>
      <c r="O470" s="80"/>
      <c r="W470" s="26"/>
      <c r="AE470" s="166"/>
      <c r="AF470" s="176"/>
      <c r="AG470" s="155"/>
      <c r="AH470" s="26"/>
      <c r="AI470" s="75"/>
    </row>
    <row r="471" spans="1:35" s="9" customFormat="1" ht="15.75" customHeight="1" x14ac:dyDescent="0.25">
      <c r="A471" s="63"/>
      <c r="B471" s="80"/>
      <c r="C471" s="80"/>
      <c r="D471" s="80"/>
      <c r="E471" s="77"/>
      <c r="F471" s="129"/>
      <c r="G471" s="34"/>
      <c r="H471" s="68"/>
      <c r="I471" s="30"/>
      <c r="K471" s="30"/>
      <c r="L471" s="72"/>
      <c r="M471" s="208"/>
      <c r="N471" s="265"/>
      <c r="O471" s="80"/>
      <c r="W471" s="26"/>
      <c r="AE471" s="166"/>
      <c r="AF471" s="176"/>
      <c r="AG471" s="155"/>
      <c r="AH471" s="26"/>
      <c r="AI471" s="75"/>
    </row>
    <row r="472" spans="1:35" s="9" customFormat="1" ht="15.75" customHeight="1" x14ac:dyDescent="0.25">
      <c r="A472" s="63"/>
      <c r="B472" s="80"/>
      <c r="C472" s="80"/>
      <c r="D472" s="80"/>
      <c r="E472" s="77"/>
      <c r="F472" s="129"/>
      <c r="G472" s="34"/>
      <c r="H472" s="68"/>
      <c r="I472" s="30"/>
      <c r="K472" s="30"/>
      <c r="L472" s="72"/>
      <c r="M472" s="208"/>
      <c r="N472" s="265"/>
      <c r="O472" s="80"/>
      <c r="W472" s="26"/>
      <c r="AE472" s="166"/>
      <c r="AF472" s="176"/>
      <c r="AG472" s="155"/>
      <c r="AH472" s="26"/>
      <c r="AI472" s="75"/>
    </row>
    <row r="473" spans="1:35" s="9" customFormat="1" ht="15.75" customHeight="1" x14ac:dyDescent="0.25">
      <c r="A473" s="63"/>
      <c r="B473" s="80"/>
      <c r="C473" s="80"/>
      <c r="D473" s="80"/>
      <c r="E473" s="77"/>
      <c r="F473" s="129"/>
      <c r="G473" s="34"/>
      <c r="H473" s="68"/>
      <c r="I473" s="30"/>
      <c r="K473" s="30"/>
      <c r="L473" s="72"/>
      <c r="M473" s="208"/>
      <c r="N473" s="265"/>
      <c r="O473" s="80"/>
      <c r="W473" s="26"/>
      <c r="AE473" s="166"/>
      <c r="AF473" s="176"/>
      <c r="AG473" s="155"/>
      <c r="AH473" s="26"/>
      <c r="AI473" s="75"/>
    </row>
    <row r="474" spans="1:35" s="9" customFormat="1" ht="15.75" customHeight="1" x14ac:dyDescent="0.25">
      <c r="A474" s="63"/>
      <c r="B474" s="80"/>
      <c r="C474" s="80"/>
      <c r="D474" s="80"/>
      <c r="E474" s="77"/>
      <c r="F474" s="129"/>
      <c r="G474" s="34"/>
      <c r="H474" s="68"/>
      <c r="I474" s="30"/>
      <c r="K474" s="30"/>
      <c r="L474" s="72"/>
      <c r="M474" s="208"/>
      <c r="N474" s="265"/>
      <c r="O474" s="80"/>
      <c r="W474" s="26"/>
      <c r="AE474" s="166"/>
      <c r="AF474" s="176"/>
      <c r="AG474" s="155"/>
      <c r="AH474" s="26"/>
      <c r="AI474" s="75"/>
    </row>
    <row r="475" spans="1:35" s="9" customFormat="1" ht="15.75" customHeight="1" x14ac:dyDescent="0.25">
      <c r="A475" s="63"/>
      <c r="B475" s="80"/>
      <c r="C475" s="80"/>
      <c r="D475" s="80"/>
      <c r="E475" s="77"/>
      <c r="F475" s="129"/>
      <c r="G475" s="34"/>
      <c r="H475" s="68"/>
      <c r="I475" s="30"/>
      <c r="K475" s="30"/>
      <c r="L475" s="72"/>
      <c r="M475" s="208"/>
      <c r="N475" s="265"/>
      <c r="O475" s="80"/>
      <c r="W475" s="26"/>
      <c r="AE475" s="166"/>
      <c r="AF475" s="176"/>
      <c r="AG475" s="155"/>
      <c r="AH475" s="26"/>
      <c r="AI475" s="75"/>
    </row>
    <row r="476" spans="1:35" s="9" customFormat="1" ht="15.75" customHeight="1" x14ac:dyDescent="0.25">
      <c r="A476" s="63"/>
      <c r="B476" s="80"/>
      <c r="C476" s="80"/>
      <c r="D476" s="80"/>
      <c r="E476" s="77"/>
      <c r="F476" s="129"/>
      <c r="G476" s="34"/>
      <c r="H476" s="68"/>
      <c r="I476" s="30"/>
      <c r="K476" s="30"/>
      <c r="L476" s="72"/>
      <c r="M476" s="208"/>
      <c r="N476" s="265"/>
      <c r="O476" s="80"/>
      <c r="W476" s="26"/>
      <c r="AE476" s="166"/>
      <c r="AF476" s="176"/>
      <c r="AG476" s="155"/>
      <c r="AH476" s="26"/>
      <c r="AI476" s="75"/>
    </row>
    <row r="477" spans="1:35" s="9" customFormat="1" ht="15.75" customHeight="1" x14ac:dyDescent="0.25">
      <c r="A477" s="63"/>
      <c r="B477" s="80"/>
      <c r="C477" s="80"/>
      <c r="D477" s="80"/>
      <c r="E477" s="77"/>
      <c r="F477" s="129"/>
      <c r="G477" s="34"/>
      <c r="H477" s="68"/>
      <c r="I477" s="30"/>
      <c r="K477" s="30"/>
      <c r="L477" s="72"/>
      <c r="M477" s="208"/>
      <c r="N477" s="265"/>
      <c r="O477" s="80"/>
      <c r="W477" s="26"/>
      <c r="AE477" s="166"/>
      <c r="AF477" s="176"/>
      <c r="AG477" s="155"/>
      <c r="AH477" s="26"/>
      <c r="AI477" s="75"/>
    </row>
    <row r="478" spans="1:35" s="9" customFormat="1" ht="15.75" customHeight="1" x14ac:dyDescent="0.25">
      <c r="A478" s="63"/>
      <c r="B478" s="80"/>
      <c r="C478" s="80"/>
      <c r="D478" s="80"/>
      <c r="E478" s="77"/>
      <c r="F478" s="129"/>
      <c r="G478" s="34"/>
      <c r="H478" s="68"/>
      <c r="I478" s="30"/>
      <c r="K478" s="30"/>
      <c r="L478" s="72"/>
      <c r="M478" s="208"/>
      <c r="N478" s="265"/>
      <c r="O478" s="80"/>
      <c r="W478" s="26"/>
      <c r="AE478" s="166"/>
      <c r="AF478" s="176"/>
      <c r="AG478" s="155"/>
      <c r="AH478" s="26"/>
      <c r="AI478" s="75"/>
    </row>
    <row r="479" spans="1:35" s="9" customFormat="1" ht="15.75" customHeight="1" x14ac:dyDescent="0.25">
      <c r="A479" s="63"/>
      <c r="B479" s="80"/>
      <c r="C479" s="80"/>
      <c r="D479" s="80"/>
      <c r="E479" s="77"/>
      <c r="F479" s="129"/>
      <c r="G479" s="34"/>
      <c r="H479" s="68"/>
      <c r="I479" s="30"/>
      <c r="K479" s="30"/>
      <c r="L479" s="72"/>
      <c r="M479" s="208"/>
      <c r="N479" s="265"/>
      <c r="O479" s="80"/>
      <c r="W479" s="26"/>
      <c r="AE479" s="166"/>
      <c r="AF479" s="176"/>
      <c r="AG479" s="155"/>
      <c r="AH479" s="26"/>
      <c r="AI479" s="75"/>
    </row>
    <row r="480" spans="1:35" s="9" customFormat="1" ht="15.75" customHeight="1" x14ac:dyDescent="0.25">
      <c r="A480" s="63"/>
      <c r="B480" s="80"/>
      <c r="C480" s="80"/>
      <c r="D480" s="80"/>
      <c r="E480" s="77"/>
      <c r="F480" s="129"/>
      <c r="G480" s="34"/>
      <c r="H480" s="68"/>
      <c r="I480" s="30"/>
      <c r="K480" s="30"/>
      <c r="L480" s="72"/>
      <c r="M480" s="208"/>
      <c r="N480" s="265"/>
      <c r="O480" s="80"/>
      <c r="W480" s="26"/>
      <c r="AE480" s="166"/>
      <c r="AF480" s="176"/>
      <c r="AG480" s="155"/>
      <c r="AH480" s="26"/>
      <c r="AI480" s="75"/>
    </row>
    <row r="481" spans="1:35" s="9" customFormat="1" ht="15.75" customHeight="1" x14ac:dyDescent="0.25">
      <c r="A481" s="63"/>
      <c r="B481" s="80"/>
      <c r="C481" s="80"/>
      <c r="D481" s="80"/>
      <c r="E481" s="77"/>
      <c r="F481" s="129"/>
      <c r="G481" s="34"/>
      <c r="H481" s="68"/>
      <c r="I481" s="30"/>
      <c r="K481" s="30"/>
      <c r="L481" s="72"/>
      <c r="M481" s="208"/>
      <c r="N481" s="265"/>
      <c r="O481" s="80"/>
      <c r="W481" s="26"/>
      <c r="AE481" s="166"/>
      <c r="AF481" s="176"/>
      <c r="AG481" s="155"/>
      <c r="AH481" s="26"/>
      <c r="AI481" s="75"/>
    </row>
    <row r="482" spans="1:35" s="9" customFormat="1" ht="15.75" customHeight="1" x14ac:dyDescent="0.25">
      <c r="A482" s="63"/>
      <c r="B482" s="80"/>
      <c r="C482" s="80"/>
      <c r="D482" s="80"/>
      <c r="E482" s="77"/>
      <c r="F482" s="129"/>
      <c r="G482" s="34"/>
      <c r="H482" s="68"/>
      <c r="I482" s="30"/>
      <c r="K482" s="30"/>
      <c r="L482" s="72"/>
      <c r="M482" s="208"/>
      <c r="N482" s="265"/>
      <c r="O482" s="80"/>
      <c r="W482" s="26"/>
      <c r="AE482" s="166"/>
      <c r="AF482" s="176"/>
      <c r="AG482" s="155"/>
      <c r="AH482" s="26"/>
      <c r="AI482" s="75"/>
    </row>
    <row r="483" spans="1:35" s="9" customFormat="1" ht="15.75" customHeight="1" x14ac:dyDescent="0.25">
      <c r="A483" s="63"/>
      <c r="B483" s="80"/>
      <c r="C483" s="80"/>
      <c r="D483" s="80"/>
      <c r="E483" s="77"/>
      <c r="F483" s="129"/>
      <c r="G483" s="34"/>
      <c r="H483" s="68"/>
      <c r="I483" s="30"/>
      <c r="K483" s="30"/>
      <c r="L483" s="72"/>
      <c r="M483" s="208"/>
      <c r="N483" s="265"/>
      <c r="O483" s="80"/>
      <c r="W483" s="26"/>
      <c r="AE483" s="166"/>
      <c r="AF483" s="176"/>
      <c r="AG483" s="155"/>
      <c r="AH483" s="26"/>
      <c r="AI483" s="75"/>
    </row>
    <row r="484" spans="1:35" s="9" customFormat="1" ht="15.75" customHeight="1" x14ac:dyDescent="0.25">
      <c r="A484" s="63"/>
      <c r="B484" s="80"/>
      <c r="C484" s="80"/>
      <c r="D484" s="80"/>
      <c r="E484" s="77"/>
      <c r="F484" s="129"/>
      <c r="G484" s="34"/>
      <c r="H484" s="68"/>
      <c r="I484" s="30"/>
      <c r="K484" s="30"/>
      <c r="L484" s="72"/>
      <c r="M484" s="208"/>
      <c r="N484" s="265"/>
      <c r="O484" s="80"/>
      <c r="W484" s="26"/>
      <c r="AE484" s="166"/>
      <c r="AF484" s="176"/>
      <c r="AG484" s="155"/>
      <c r="AH484" s="26"/>
      <c r="AI484" s="75"/>
    </row>
    <row r="485" spans="1:35" s="9" customFormat="1" ht="15.75" customHeight="1" x14ac:dyDescent="0.25">
      <c r="A485" s="63"/>
      <c r="B485" s="80"/>
      <c r="C485" s="80"/>
      <c r="D485" s="80"/>
      <c r="E485" s="77"/>
      <c r="F485" s="129"/>
      <c r="G485" s="34"/>
      <c r="H485" s="68"/>
      <c r="I485" s="30"/>
      <c r="K485" s="30"/>
      <c r="L485" s="72"/>
      <c r="M485" s="208"/>
      <c r="N485" s="265"/>
      <c r="O485" s="80"/>
      <c r="W485" s="26"/>
      <c r="AE485" s="166"/>
      <c r="AF485" s="176"/>
      <c r="AG485" s="155"/>
      <c r="AH485" s="26"/>
      <c r="AI485" s="75"/>
    </row>
    <row r="486" spans="1:35" s="9" customFormat="1" ht="15.75" customHeight="1" x14ac:dyDescent="0.25">
      <c r="A486" s="63"/>
      <c r="B486" s="80"/>
      <c r="C486" s="80"/>
      <c r="D486" s="80"/>
      <c r="E486" s="77"/>
      <c r="F486" s="129"/>
      <c r="G486" s="34"/>
      <c r="H486" s="68"/>
      <c r="I486" s="30"/>
      <c r="K486" s="30"/>
      <c r="L486" s="72"/>
      <c r="M486" s="208"/>
      <c r="N486" s="265"/>
      <c r="O486" s="80"/>
      <c r="W486" s="26"/>
      <c r="AE486" s="166"/>
      <c r="AF486" s="176"/>
      <c r="AG486" s="155"/>
      <c r="AH486" s="26"/>
      <c r="AI486" s="75"/>
    </row>
    <row r="487" spans="1:35" s="9" customFormat="1" ht="15.75" customHeight="1" x14ac:dyDescent="0.25">
      <c r="A487" s="63"/>
      <c r="B487" s="80"/>
      <c r="C487" s="80"/>
      <c r="D487" s="80"/>
      <c r="E487" s="77"/>
      <c r="F487" s="129"/>
      <c r="G487" s="34"/>
      <c r="H487" s="68"/>
      <c r="I487" s="30"/>
      <c r="K487" s="30"/>
      <c r="L487" s="72"/>
      <c r="M487" s="208"/>
      <c r="N487" s="265"/>
      <c r="O487" s="80"/>
      <c r="W487" s="26"/>
      <c r="AE487" s="166"/>
      <c r="AF487" s="176"/>
      <c r="AG487" s="155"/>
      <c r="AH487" s="26"/>
      <c r="AI487" s="75"/>
    </row>
    <row r="488" spans="1:35" s="9" customFormat="1" ht="15.75" customHeight="1" x14ac:dyDescent="0.25">
      <c r="A488" s="63"/>
      <c r="B488" s="80"/>
      <c r="C488" s="80"/>
      <c r="D488" s="80"/>
      <c r="E488" s="77"/>
      <c r="F488" s="129"/>
      <c r="G488" s="34"/>
      <c r="H488" s="68"/>
      <c r="I488" s="30"/>
      <c r="K488" s="30"/>
      <c r="L488" s="72"/>
      <c r="M488" s="208"/>
      <c r="N488" s="265"/>
      <c r="O488" s="80"/>
      <c r="W488" s="26"/>
      <c r="AE488" s="166"/>
      <c r="AF488" s="176"/>
      <c r="AG488" s="155"/>
      <c r="AH488" s="26"/>
      <c r="AI488" s="75"/>
    </row>
    <row r="489" spans="1:35" s="9" customFormat="1" ht="15.75" customHeight="1" x14ac:dyDescent="0.25">
      <c r="A489" s="63"/>
      <c r="B489" s="80"/>
      <c r="C489" s="80"/>
      <c r="D489" s="80"/>
      <c r="E489" s="77"/>
      <c r="F489" s="129"/>
      <c r="G489" s="34"/>
      <c r="H489" s="68"/>
      <c r="I489" s="30"/>
      <c r="K489" s="30"/>
      <c r="L489" s="72"/>
      <c r="M489" s="208"/>
      <c r="N489" s="265"/>
      <c r="O489" s="80"/>
      <c r="W489" s="26"/>
      <c r="AE489" s="166"/>
      <c r="AF489" s="176"/>
      <c r="AG489" s="155"/>
      <c r="AH489" s="26"/>
      <c r="AI489" s="75"/>
    </row>
    <row r="490" spans="1:35" s="9" customFormat="1" ht="15.75" customHeight="1" x14ac:dyDescent="0.25">
      <c r="A490" s="63"/>
      <c r="B490" s="80"/>
      <c r="C490" s="80"/>
      <c r="D490" s="80"/>
      <c r="E490" s="77"/>
      <c r="F490" s="129"/>
      <c r="G490" s="34"/>
      <c r="H490" s="68"/>
      <c r="I490" s="30"/>
      <c r="K490" s="30"/>
      <c r="L490" s="72"/>
      <c r="M490" s="208"/>
      <c r="N490" s="265"/>
      <c r="O490" s="80"/>
      <c r="W490" s="26"/>
      <c r="AE490" s="166"/>
      <c r="AF490" s="176"/>
      <c r="AG490" s="155"/>
      <c r="AH490" s="26"/>
      <c r="AI490" s="75"/>
    </row>
    <row r="491" spans="1:35" s="9" customFormat="1" ht="15.75" customHeight="1" x14ac:dyDescent="0.25">
      <c r="A491" s="63"/>
      <c r="B491" s="80"/>
      <c r="C491" s="80"/>
      <c r="D491" s="80"/>
      <c r="E491" s="77"/>
      <c r="F491" s="129"/>
      <c r="G491" s="34"/>
      <c r="H491" s="68"/>
      <c r="I491" s="30"/>
      <c r="K491" s="30"/>
      <c r="L491" s="72"/>
      <c r="M491" s="208"/>
      <c r="N491" s="265"/>
      <c r="O491" s="80"/>
      <c r="W491" s="26"/>
      <c r="AE491" s="166"/>
      <c r="AF491" s="176"/>
      <c r="AG491" s="155"/>
      <c r="AH491" s="26"/>
      <c r="AI491" s="75"/>
    </row>
    <row r="492" spans="1:35" s="9" customFormat="1" ht="15.75" customHeight="1" x14ac:dyDescent="0.25">
      <c r="A492" s="63"/>
      <c r="B492" s="80"/>
      <c r="C492" s="80"/>
      <c r="D492" s="80"/>
      <c r="E492" s="77"/>
      <c r="F492" s="129"/>
      <c r="G492" s="34"/>
      <c r="H492" s="68"/>
      <c r="I492" s="30"/>
      <c r="K492" s="30"/>
      <c r="L492" s="72"/>
      <c r="M492" s="208"/>
      <c r="N492" s="265"/>
      <c r="O492" s="80"/>
      <c r="W492" s="26"/>
      <c r="AE492" s="166"/>
      <c r="AF492" s="176"/>
      <c r="AG492" s="155"/>
      <c r="AH492" s="26"/>
      <c r="AI492" s="75"/>
    </row>
    <row r="493" spans="1:35" s="9" customFormat="1" ht="15.75" customHeight="1" x14ac:dyDescent="0.25">
      <c r="A493" s="63"/>
      <c r="B493" s="80"/>
      <c r="C493" s="80"/>
      <c r="D493" s="80"/>
      <c r="E493" s="77"/>
      <c r="F493" s="129"/>
      <c r="G493" s="34"/>
      <c r="H493" s="68"/>
      <c r="I493" s="30"/>
      <c r="K493" s="30"/>
      <c r="L493" s="72"/>
      <c r="M493" s="208"/>
      <c r="N493" s="265"/>
      <c r="O493" s="80"/>
      <c r="W493" s="26"/>
      <c r="AE493" s="166"/>
      <c r="AF493" s="176"/>
      <c r="AG493" s="155"/>
      <c r="AH493" s="26"/>
      <c r="AI493" s="75"/>
    </row>
    <row r="494" spans="1:35" s="9" customFormat="1" ht="15.75" customHeight="1" x14ac:dyDescent="0.25">
      <c r="A494" s="63"/>
      <c r="B494" s="80"/>
      <c r="C494" s="80"/>
      <c r="D494" s="80"/>
      <c r="E494" s="77"/>
      <c r="F494" s="129"/>
      <c r="G494" s="34"/>
      <c r="H494" s="68"/>
      <c r="I494" s="30"/>
      <c r="K494" s="30"/>
      <c r="L494" s="72"/>
      <c r="M494" s="208"/>
      <c r="N494" s="265"/>
      <c r="O494" s="80"/>
      <c r="W494" s="26"/>
      <c r="AE494" s="166"/>
      <c r="AF494" s="176"/>
      <c r="AG494" s="155"/>
      <c r="AH494" s="26"/>
      <c r="AI494" s="75"/>
    </row>
    <row r="495" spans="1:35" s="9" customFormat="1" ht="15.75" customHeight="1" x14ac:dyDescent="0.25">
      <c r="A495" s="63"/>
      <c r="B495" s="80"/>
      <c r="C495" s="80"/>
      <c r="D495" s="80"/>
      <c r="E495" s="77"/>
      <c r="F495" s="129"/>
      <c r="G495" s="34"/>
      <c r="H495" s="68"/>
      <c r="I495" s="30"/>
      <c r="K495" s="30"/>
      <c r="L495" s="72"/>
      <c r="M495" s="208"/>
      <c r="N495" s="265"/>
      <c r="O495" s="80"/>
      <c r="W495" s="26"/>
      <c r="AE495" s="166"/>
      <c r="AF495" s="176"/>
      <c r="AG495" s="155"/>
      <c r="AH495" s="26"/>
      <c r="AI495" s="75"/>
    </row>
    <row r="496" spans="1:35" s="9" customFormat="1" ht="15.75" customHeight="1" x14ac:dyDescent="0.25">
      <c r="A496" s="63"/>
      <c r="B496" s="80"/>
      <c r="C496" s="80"/>
      <c r="D496" s="80"/>
      <c r="E496" s="77"/>
      <c r="F496" s="129"/>
      <c r="G496" s="34"/>
      <c r="H496" s="68"/>
      <c r="I496" s="30"/>
      <c r="K496" s="30"/>
      <c r="L496" s="72"/>
      <c r="M496" s="208"/>
      <c r="N496" s="265"/>
      <c r="O496" s="80"/>
      <c r="W496" s="26"/>
      <c r="AE496" s="166"/>
      <c r="AF496" s="176"/>
      <c r="AG496" s="155"/>
      <c r="AH496" s="26"/>
      <c r="AI496" s="75"/>
    </row>
    <row r="497" spans="1:35" s="9" customFormat="1" ht="15.75" customHeight="1" x14ac:dyDescent="0.25">
      <c r="A497" s="63"/>
      <c r="B497" s="80"/>
      <c r="C497" s="80"/>
      <c r="D497" s="80"/>
      <c r="E497" s="77"/>
      <c r="F497" s="129"/>
      <c r="G497" s="34"/>
      <c r="H497" s="68"/>
      <c r="I497" s="30"/>
      <c r="K497" s="30"/>
      <c r="L497" s="72"/>
      <c r="M497" s="208"/>
      <c r="N497" s="265"/>
      <c r="O497" s="80"/>
      <c r="W497" s="26"/>
      <c r="AE497" s="166"/>
      <c r="AF497" s="176"/>
      <c r="AG497" s="155"/>
      <c r="AH497" s="26"/>
      <c r="AI497" s="75"/>
    </row>
    <row r="498" spans="1:35" s="9" customFormat="1" ht="15.75" customHeight="1" x14ac:dyDescent="0.25">
      <c r="A498" s="63"/>
      <c r="B498" s="80"/>
      <c r="C498" s="80"/>
      <c r="D498" s="80"/>
      <c r="E498" s="77"/>
      <c r="F498" s="129"/>
      <c r="G498" s="34"/>
      <c r="H498" s="68"/>
      <c r="I498" s="30"/>
      <c r="K498" s="30"/>
      <c r="L498" s="72"/>
      <c r="M498" s="208"/>
      <c r="N498" s="265"/>
      <c r="O498" s="80"/>
      <c r="W498" s="26"/>
      <c r="AE498" s="166"/>
      <c r="AF498" s="176"/>
      <c r="AG498" s="155"/>
      <c r="AH498" s="26"/>
      <c r="AI498" s="75"/>
    </row>
    <row r="499" spans="1:35" s="9" customFormat="1" ht="15.75" customHeight="1" x14ac:dyDescent="0.25">
      <c r="A499" s="63"/>
      <c r="B499" s="80"/>
      <c r="C499" s="80"/>
      <c r="D499" s="80"/>
      <c r="E499" s="77"/>
      <c r="F499" s="129"/>
      <c r="G499" s="34"/>
      <c r="H499" s="68"/>
      <c r="I499" s="30"/>
      <c r="K499" s="30"/>
      <c r="L499" s="72"/>
      <c r="M499" s="208"/>
      <c r="N499" s="265"/>
      <c r="O499" s="80"/>
      <c r="W499" s="26"/>
      <c r="AE499" s="166"/>
      <c r="AF499" s="176"/>
      <c r="AG499" s="155"/>
      <c r="AH499" s="26"/>
      <c r="AI499" s="75"/>
    </row>
    <row r="500" spans="1:35" s="9" customFormat="1" ht="15.75" customHeight="1" x14ac:dyDescent="0.25">
      <c r="A500" s="63"/>
      <c r="B500" s="80"/>
      <c r="C500" s="80"/>
      <c r="D500" s="80"/>
      <c r="E500" s="77"/>
      <c r="F500" s="129"/>
      <c r="G500" s="34"/>
      <c r="H500" s="68"/>
      <c r="I500" s="30"/>
      <c r="K500" s="30"/>
      <c r="L500" s="72"/>
      <c r="M500" s="208"/>
      <c r="N500" s="265"/>
      <c r="O500" s="80"/>
      <c r="W500" s="26"/>
      <c r="AE500" s="166"/>
      <c r="AF500" s="176"/>
      <c r="AG500" s="155"/>
      <c r="AH500" s="26"/>
      <c r="AI500" s="75"/>
    </row>
    <row r="501" spans="1:35" s="9" customFormat="1" ht="15.75" customHeight="1" x14ac:dyDescent="0.25">
      <c r="A501" s="63"/>
      <c r="B501" s="80"/>
      <c r="C501" s="80"/>
      <c r="D501" s="80"/>
      <c r="E501" s="77"/>
      <c r="F501" s="129"/>
      <c r="G501" s="34"/>
      <c r="H501" s="68"/>
      <c r="I501" s="30"/>
      <c r="K501" s="30"/>
      <c r="L501" s="72"/>
      <c r="M501" s="208"/>
      <c r="N501" s="265"/>
      <c r="O501" s="80"/>
      <c r="W501" s="26"/>
      <c r="AE501" s="166"/>
      <c r="AF501" s="176"/>
      <c r="AG501" s="155"/>
      <c r="AH501" s="26"/>
      <c r="AI501" s="75"/>
    </row>
    <row r="502" spans="1:35" s="9" customFormat="1" ht="15.75" customHeight="1" x14ac:dyDescent="0.25">
      <c r="A502" s="63"/>
      <c r="B502" s="80"/>
      <c r="C502" s="80"/>
      <c r="D502" s="80"/>
      <c r="E502" s="77"/>
      <c r="F502" s="129"/>
      <c r="G502" s="34"/>
      <c r="H502" s="68"/>
      <c r="I502" s="30"/>
      <c r="K502" s="30"/>
      <c r="L502" s="72"/>
      <c r="M502" s="208"/>
      <c r="N502" s="265"/>
      <c r="O502" s="80"/>
      <c r="W502" s="26"/>
      <c r="AE502" s="166"/>
      <c r="AF502" s="176"/>
      <c r="AG502" s="155"/>
      <c r="AH502" s="26"/>
      <c r="AI502" s="75"/>
    </row>
    <row r="503" spans="1:35" s="9" customFormat="1" ht="15.75" customHeight="1" x14ac:dyDescent="0.25">
      <c r="A503" s="63"/>
      <c r="B503" s="80"/>
      <c r="C503" s="80"/>
      <c r="D503" s="80"/>
      <c r="E503" s="77"/>
      <c r="F503" s="129"/>
      <c r="G503" s="34"/>
      <c r="H503" s="68"/>
      <c r="I503" s="30"/>
      <c r="K503" s="30"/>
      <c r="L503" s="72"/>
      <c r="M503" s="208"/>
      <c r="N503" s="265"/>
      <c r="O503" s="80"/>
      <c r="W503" s="26"/>
      <c r="AE503" s="166"/>
      <c r="AF503" s="176"/>
      <c r="AG503" s="155"/>
      <c r="AH503" s="26"/>
      <c r="AI503" s="75"/>
    </row>
    <row r="504" spans="1:35" s="9" customFormat="1" ht="15.75" customHeight="1" x14ac:dyDescent="0.25">
      <c r="A504" s="63"/>
      <c r="B504" s="80"/>
      <c r="C504" s="80"/>
      <c r="D504" s="80"/>
      <c r="E504" s="77"/>
      <c r="F504" s="129"/>
      <c r="G504" s="34"/>
      <c r="H504" s="68"/>
      <c r="I504" s="30"/>
      <c r="K504" s="30"/>
      <c r="L504" s="72"/>
      <c r="M504" s="208"/>
      <c r="N504" s="265"/>
      <c r="O504" s="80"/>
      <c r="W504" s="26"/>
      <c r="AE504" s="166"/>
      <c r="AF504" s="176"/>
      <c r="AG504" s="155"/>
      <c r="AH504" s="26"/>
      <c r="AI504" s="75"/>
    </row>
    <row r="505" spans="1:35" s="9" customFormat="1" ht="15.75" customHeight="1" x14ac:dyDescent="0.25">
      <c r="A505" s="63"/>
      <c r="B505" s="80"/>
      <c r="C505" s="80"/>
      <c r="D505" s="80"/>
      <c r="E505" s="77"/>
      <c r="F505" s="129"/>
      <c r="G505" s="34"/>
      <c r="H505" s="68"/>
      <c r="I505" s="30"/>
      <c r="K505" s="30"/>
      <c r="L505" s="72"/>
      <c r="M505" s="208"/>
      <c r="N505" s="265"/>
      <c r="O505" s="80"/>
      <c r="W505" s="26"/>
      <c r="AE505" s="166"/>
      <c r="AF505" s="176"/>
      <c r="AG505" s="155"/>
      <c r="AH505" s="26"/>
      <c r="AI505" s="75"/>
    </row>
    <row r="506" spans="1:35" s="9" customFormat="1" ht="15.75" customHeight="1" x14ac:dyDescent="0.25">
      <c r="A506" s="63"/>
      <c r="B506" s="80"/>
      <c r="C506" s="80"/>
      <c r="D506" s="80"/>
      <c r="E506" s="77"/>
      <c r="F506" s="129"/>
      <c r="G506" s="34"/>
      <c r="H506" s="68"/>
      <c r="I506" s="30"/>
      <c r="K506" s="30"/>
      <c r="L506" s="72"/>
      <c r="M506" s="208"/>
      <c r="N506" s="265"/>
      <c r="O506" s="80"/>
      <c r="W506" s="26"/>
      <c r="AE506" s="166"/>
      <c r="AF506" s="176"/>
      <c r="AG506" s="155"/>
      <c r="AH506" s="26"/>
      <c r="AI506" s="75"/>
    </row>
    <row r="507" spans="1:35" s="9" customFormat="1" ht="15.75" customHeight="1" x14ac:dyDescent="0.25">
      <c r="A507" s="63"/>
      <c r="B507" s="80"/>
      <c r="C507" s="80"/>
      <c r="D507" s="80"/>
      <c r="E507" s="77"/>
      <c r="F507" s="129"/>
      <c r="G507" s="34"/>
      <c r="H507" s="68"/>
      <c r="I507" s="30"/>
      <c r="K507" s="30"/>
      <c r="L507" s="72"/>
      <c r="M507" s="208"/>
      <c r="N507" s="265"/>
      <c r="O507" s="80"/>
      <c r="W507" s="26"/>
      <c r="AE507" s="166"/>
      <c r="AF507" s="176"/>
      <c r="AG507" s="155"/>
      <c r="AH507" s="26"/>
      <c r="AI507" s="75"/>
    </row>
    <row r="508" spans="1:35" s="9" customFormat="1" ht="15.75" customHeight="1" x14ac:dyDescent="0.25">
      <c r="A508" s="63"/>
      <c r="B508" s="80"/>
      <c r="C508" s="80"/>
      <c r="D508" s="80"/>
      <c r="E508" s="77"/>
      <c r="F508" s="129"/>
      <c r="G508" s="34"/>
      <c r="H508" s="68"/>
      <c r="I508" s="30"/>
      <c r="K508" s="30"/>
      <c r="L508" s="72"/>
      <c r="M508" s="208"/>
      <c r="N508" s="265"/>
      <c r="O508" s="80"/>
      <c r="W508" s="26"/>
      <c r="AE508" s="166"/>
      <c r="AF508" s="176"/>
      <c r="AG508" s="155"/>
      <c r="AH508" s="26"/>
      <c r="AI508" s="75"/>
    </row>
    <row r="509" spans="1:35" s="9" customFormat="1" ht="15.75" customHeight="1" x14ac:dyDescent="0.25">
      <c r="A509" s="63"/>
      <c r="B509" s="80"/>
      <c r="C509" s="80"/>
      <c r="D509" s="80"/>
      <c r="E509" s="77"/>
      <c r="F509" s="129"/>
      <c r="G509" s="34"/>
      <c r="H509" s="68"/>
      <c r="I509" s="30"/>
      <c r="K509" s="30"/>
      <c r="L509" s="72"/>
      <c r="M509" s="208"/>
      <c r="N509" s="265"/>
      <c r="O509" s="80"/>
      <c r="W509" s="26"/>
      <c r="AE509" s="166"/>
      <c r="AF509" s="176"/>
      <c r="AG509" s="155"/>
      <c r="AH509" s="26"/>
      <c r="AI509" s="75"/>
    </row>
    <row r="510" spans="1:35" s="9" customFormat="1" ht="15.75" customHeight="1" x14ac:dyDescent="0.25">
      <c r="A510" s="63"/>
      <c r="B510" s="80"/>
      <c r="C510" s="80"/>
      <c r="D510" s="80"/>
      <c r="E510" s="77"/>
      <c r="F510" s="129"/>
      <c r="G510" s="34"/>
      <c r="H510" s="68"/>
      <c r="I510" s="30"/>
      <c r="K510" s="30"/>
      <c r="L510" s="72"/>
      <c r="M510" s="208"/>
      <c r="N510" s="265"/>
      <c r="O510" s="80"/>
      <c r="W510" s="26"/>
      <c r="AE510" s="166"/>
      <c r="AF510" s="176"/>
      <c r="AG510" s="155"/>
      <c r="AH510" s="26"/>
      <c r="AI510" s="75"/>
    </row>
    <row r="511" spans="1:35" s="9" customFormat="1" ht="15.75" customHeight="1" x14ac:dyDescent="0.25">
      <c r="A511" s="63"/>
      <c r="B511" s="80"/>
      <c r="C511" s="80"/>
      <c r="D511" s="80"/>
      <c r="E511" s="77"/>
      <c r="F511" s="129"/>
      <c r="G511" s="34"/>
      <c r="H511" s="68"/>
      <c r="I511" s="30"/>
      <c r="K511" s="30"/>
      <c r="L511" s="72"/>
      <c r="M511" s="208"/>
      <c r="N511" s="265"/>
      <c r="O511" s="80"/>
      <c r="W511" s="26"/>
      <c r="AE511" s="166"/>
      <c r="AF511" s="176"/>
      <c r="AG511" s="155"/>
      <c r="AH511" s="26"/>
      <c r="AI511" s="75"/>
    </row>
    <row r="512" spans="1:35" s="9" customFormat="1" ht="15.75" customHeight="1" x14ac:dyDescent="0.25">
      <c r="A512" s="63"/>
      <c r="B512" s="80"/>
      <c r="C512" s="80"/>
      <c r="D512" s="80"/>
      <c r="E512" s="77"/>
      <c r="F512" s="129"/>
      <c r="G512" s="34"/>
      <c r="H512" s="68"/>
      <c r="I512" s="30"/>
      <c r="K512" s="30"/>
      <c r="L512" s="72"/>
      <c r="M512" s="208"/>
      <c r="N512" s="265"/>
      <c r="O512" s="80"/>
      <c r="W512" s="26"/>
      <c r="AE512" s="166"/>
      <c r="AF512" s="176"/>
      <c r="AG512" s="155"/>
      <c r="AH512" s="26"/>
      <c r="AI512" s="75"/>
    </row>
    <row r="513" spans="1:35" s="9" customFormat="1" ht="15.75" customHeight="1" x14ac:dyDescent="0.25">
      <c r="A513" s="63"/>
      <c r="B513" s="80"/>
      <c r="C513" s="80"/>
      <c r="D513" s="80"/>
      <c r="E513" s="77"/>
      <c r="F513" s="129"/>
      <c r="G513" s="34"/>
      <c r="H513" s="68"/>
      <c r="I513" s="30"/>
      <c r="K513" s="30"/>
      <c r="L513" s="72"/>
      <c r="M513" s="208"/>
      <c r="N513" s="265"/>
      <c r="O513" s="80"/>
      <c r="W513" s="26"/>
      <c r="AE513" s="166"/>
      <c r="AF513" s="176"/>
      <c r="AG513" s="155"/>
      <c r="AH513" s="26"/>
      <c r="AI513" s="75"/>
    </row>
    <row r="514" spans="1:35" s="9" customFormat="1" ht="15.75" customHeight="1" x14ac:dyDescent="0.25">
      <c r="A514" s="63"/>
      <c r="B514" s="80"/>
      <c r="C514" s="80"/>
      <c r="D514" s="80"/>
      <c r="E514" s="77"/>
      <c r="F514" s="129"/>
      <c r="G514" s="34"/>
      <c r="H514" s="68"/>
      <c r="I514" s="30"/>
      <c r="K514" s="30"/>
      <c r="L514" s="72"/>
      <c r="M514" s="208"/>
      <c r="N514" s="265"/>
      <c r="O514" s="80"/>
      <c r="W514" s="26"/>
      <c r="AE514" s="166"/>
      <c r="AF514" s="176"/>
      <c r="AG514" s="155"/>
      <c r="AH514" s="26"/>
      <c r="AI514" s="75"/>
    </row>
    <row r="515" spans="1:35" s="9" customFormat="1" ht="15.75" customHeight="1" x14ac:dyDescent="0.25">
      <c r="A515" s="63"/>
      <c r="B515" s="80"/>
      <c r="C515" s="80"/>
      <c r="D515" s="80"/>
      <c r="E515" s="77"/>
      <c r="F515" s="129"/>
      <c r="G515" s="34"/>
      <c r="H515" s="68"/>
      <c r="I515" s="30"/>
      <c r="K515" s="30"/>
      <c r="L515" s="72"/>
      <c r="M515" s="208"/>
      <c r="N515" s="265"/>
      <c r="O515" s="80"/>
      <c r="W515" s="26"/>
      <c r="AE515" s="166"/>
      <c r="AF515" s="176"/>
      <c r="AG515" s="155"/>
      <c r="AH515" s="26"/>
      <c r="AI515" s="75"/>
    </row>
    <row r="516" spans="1:35" s="9" customFormat="1" ht="15.75" customHeight="1" x14ac:dyDescent="0.25">
      <c r="A516" s="63"/>
      <c r="B516" s="80"/>
      <c r="C516" s="80"/>
      <c r="D516" s="80"/>
      <c r="E516" s="77"/>
      <c r="F516" s="129"/>
      <c r="G516" s="34"/>
      <c r="H516" s="68"/>
      <c r="I516" s="30"/>
      <c r="K516" s="30"/>
      <c r="L516" s="72"/>
      <c r="M516" s="208"/>
      <c r="N516" s="265"/>
      <c r="O516" s="80"/>
      <c r="W516" s="26"/>
      <c r="AE516" s="166"/>
      <c r="AF516" s="176"/>
      <c r="AG516" s="155"/>
      <c r="AH516" s="26"/>
      <c r="AI516" s="75"/>
    </row>
    <row r="517" spans="1:35" s="9" customFormat="1" ht="15.75" customHeight="1" x14ac:dyDescent="0.25">
      <c r="A517" s="63"/>
      <c r="B517" s="80"/>
      <c r="C517" s="80"/>
      <c r="D517" s="80"/>
      <c r="E517" s="77"/>
      <c r="F517" s="129"/>
      <c r="G517" s="34"/>
      <c r="H517" s="68"/>
      <c r="I517" s="30"/>
      <c r="K517" s="30"/>
      <c r="L517" s="72"/>
      <c r="M517" s="208"/>
      <c r="N517" s="265"/>
      <c r="O517" s="80"/>
      <c r="W517" s="26"/>
      <c r="AE517" s="166"/>
      <c r="AF517" s="176"/>
      <c r="AG517" s="155"/>
      <c r="AH517" s="26"/>
      <c r="AI517" s="75"/>
    </row>
    <row r="518" spans="1:35" s="9" customFormat="1" ht="15.75" customHeight="1" x14ac:dyDescent="0.25">
      <c r="A518" s="63"/>
      <c r="B518" s="80"/>
      <c r="C518" s="80"/>
      <c r="D518" s="80"/>
      <c r="E518" s="77"/>
      <c r="F518" s="129"/>
      <c r="G518" s="34"/>
      <c r="H518" s="68"/>
      <c r="I518" s="30"/>
      <c r="K518" s="30"/>
      <c r="L518" s="72"/>
      <c r="M518" s="208"/>
      <c r="N518" s="265"/>
      <c r="O518" s="80"/>
      <c r="W518" s="26"/>
      <c r="AE518" s="166"/>
      <c r="AF518" s="176"/>
      <c r="AG518" s="155"/>
      <c r="AH518" s="26"/>
      <c r="AI518" s="75"/>
    </row>
    <row r="519" spans="1:35" s="9" customFormat="1" ht="15.75" customHeight="1" x14ac:dyDescent="0.25">
      <c r="A519" s="63"/>
      <c r="B519" s="80"/>
      <c r="C519" s="80"/>
      <c r="D519" s="80"/>
      <c r="E519" s="77"/>
      <c r="F519" s="129"/>
      <c r="G519" s="34"/>
      <c r="H519" s="68"/>
      <c r="I519" s="30"/>
      <c r="K519" s="30"/>
      <c r="L519" s="72"/>
      <c r="M519" s="208"/>
      <c r="N519" s="265"/>
      <c r="O519" s="80"/>
      <c r="W519" s="26"/>
      <c r="AE519" s="166"/>
      <c r="AF519" s="176"/>
      <c r="AG519" s="155"/>
      <c r="AH519" s="26"/>
      <c r="AI519" s="75"/>
    </row>
    <row r="520" spans="1:35" s="9" customFormat="1" ht="15.75" customHeight="1" x14ac:dyDescent="0.25">
      <c r="A520" s="63"/>
      <c r="B520" s="80"/>
      <c r="C520" s="80"/>
      <c r="D520" s="80"/>
      <c r="E520" s="77"/>
      <c r="F520" s="129"/>
      <c r="G520" s="34"/>
      <c r="H520" s="68"/>
      <c r="I520" s="30"/>
      <c r="K520" s="30"/>
      <c r="L520" s="72"/>
      <c r="M520" s="208"/>
      <c r="N520" s="265"/>
      <c r="O520" s="80"/>
      <c r="W520" s="26"/>
      <c r="AE520" s="166"/>
      <c r="AF520" s="176"/>
      <c r="AG520" s="155"/>
      <c r="AH520" s="26"/>
      <c r="AI520" s="75"/>
    </row>
    <row r="521" spans="1:35" s="9" customFormat="1" ht="15.75" customHeight="1" x14ac:dyDescent="0.25">
      <c r="A521" s="63"/>
      <c r="B521" s="80"/>
      <c r="C521" s="80"/>
      <c r="D521" s="80"/>
      <c r="E521" s="77"/>
      <c r="F521" s="129"/>
      <c r="G521" s="34"/>
      <c r="H521" s="68"/>
      <c r="I521" s="30"/>
      <c r="K521" s="30"/>
      <c r="L521" s="72"/>
      <c r="M521" s="208"/>
      <c r="N521" s="265"/>
      <c r="O521" s="80"/>
      <c r="W521" s="26"/>
      <c r="AE521" s="166"/>
      <c r="AF521" s="176"/>
      <c r="AG521" s="155"/>
      <c r="AH521" s="26"/>
      <c r="AI521" s="75"/>
    </row>
    <row r="522" spans="1:35" s="9" customFormat="1" ht="15.75" customHeight="1" x14ac:dyDescent="0.25">
      <c r="A522" s="63"/>
      <c r="B522" s="80"/>
      <c r="C522" s="80"/>
      <c r="D522" s="80"/>
      <c r="E522" s="77"/>
      <c r="F522" s="129"/>
      <c r="G522" s="34"/>
      <c r="H522" s="68"/>
      <c r="I522" s="30"/>
      <c r="K522" s="30"/>
      <c r="L522" s="72"/>
      <c r="M522" s="208"/>
      <c r="N522" s="265"/>
      <c r="O522" s="80"/>
      <c r="W522" s="26"/>
      <c r="AE522" s="166"/>
      <c r="AF522" s="176"/>
      <c r="AG522" s="155"/>
      <c r="AH522" s="26"/>
      <c r="AI522" s="75"/>
    </row>
    <row r="523" spans="1:35" s="9" customFormat="1" ht="15.75" customHeight="1" x14ac:dyDescent="0.25">
      <c r="A523" s="63"/>
      <c r="B523" s="80"/>
      <c r="C523" s="80"/>
      <c r="D523" s="80"/>
      <c r="E523" s="77"/>
      <c r="F523" s="129"/>
      <c r="G523" s="34"/>
      <c r="H523" s="68"/>
      <c r="I523" s="30"/>
      <c r="K523" s="30"/>
      <c r="L523" s="72"/>
      <c r="M523" s="208"/>
      <c r="N523" s="265"/>
      <c r="O523" s="80"/>
      <c r="W523" s="26"/>
      <c r="AE523" s="166"/>
      <c r="AF523" s="176"/>
      <c r="AG523" s="155"/>
      <c r="AH523" s="26"/>
      <c r="AI523" s="75"/>
    </row>
    <row r="524" spans="1:35" s="9" customFormat="1" ht="15.75" customHeight="1" x14ac:dyDescent="0.25">
      <c r="A524" s="63"/>
      <c r="B524" s="80"/>
      <c r="C524" s="80"/>
      <c r="D524" s="80"/>
      <c r="E524" s="77"/>
      <c r="F524" s="129"/>
      <c r="G524" s="34"/>
      <c r="H524" s="68"/>
      <c r="I524" s="30"/>
      <c r="K524" s="30"/>
      <c r="L524" s="72"/>
      <c r="M524" s="208"/>
      <c r="N524" s="265"/>
      <c r="O524" s="80"/>
      <c r="W524" s="26"/>
      <c r="AE524" s="166"/>
      <c r="AF524" s="176"/>
      <c r="AG524" s="155"/>
      <c r="AH524" s="26"/>
      <c r="AI524" s="75"/>
    </row>
    <row r="525" spans="1:35" s="9" customFormat="1" ht="15.75" customHeight="1" x14ac:dyDescent="0.25">
      <c r="A525" s="63"/>
      <c r="B525" s="80"/>
      <c r="C525" s="80"/>
      <c r="D525" s="80"/>
      <c r="E525" s="77"/>
      <c r="F525" s="129"/>
      <c r="G525" s="34"/>
      <c r="H525" s="68"/>
      <c r="I525" s="30"/>
      <c r="K525" s="30"/>
      <c r="L525" s="72"/>
      <c r="M525" s="208"/>
      <c r="N525" s="265"/>
      <c r="O525" s="80"/>
      <c r="W525" s="26"/>
      <c r="AE525" s="166"/>
      <c r="AF525" s="176"/>
      <c r="AG525" s="155"/>
      <c r="AH525" s="26"/>
      <c r="AI525" s="75"/>
    </row>
    <row r="526" spans="1:35" s="9" customFormat="1" ht="15.75" customHeight="1" x14ac:dyDescent="0.25">
      <c r="A526" s="63"/>
      <c r="B526" s="80"/>
      <c r="C526" s="80"/>
      <c r="D526" s="80"/>
      <c r="E526" s="77"/>
      <c r="F526" s="129"/>
      <c r="G526" s="34"/>
      <c r="H526" s="68"/>
      <c r="I526" s="30"/>
      <c r="K526" s="30"/>
      <c r="L526" s="72"/>
      <c r="M526" s="208"/>
      <c r="N526" s="265"/>
      <c r="O526" s="80"/>
      <c r="W526" s="26"/>
      <c r="AE526" s="166"/>
      <c r="AF526" s="176"/>
      <c r="AG526" s="155"/>
      <c r="AH526" s="26"/>
      <c r="AI526" s="75"/>
    </row>
    <row r="527" spans="1:35" s="9" customFormat="1" ht="15.75" customHeight="1" x14ac:dyDescent="0.25">
      <c r="A527" s="63"/>
      <c r="B527" s="80"/>
      <c r="C527" s="80"/>
      <c r="D527" s="80"/>
      <c r="E527" s="77"/>
      <c r="F527" s="129"/>
      <c r="G527" s="34"/>
      <c r="H527" s="68"/>
      <c r="I527" s="30"/>
      <c r="K527" s="30"/>
      <c r="L527" s="72"/>
      <c r="M527" s="208"/>
      <c r="N527" s="265"/>
      <c r="O527" s="80"/>
      <c r="W527" s="26"/>
      <c r="AE527" s="166"/>
      <c r="AF527" s="176"/>
      <c r="AG527" s="155"/>
      <c r="AH527" s="26"/>
      <c r="AI527" s="75"/>
    </row>
    <row r="528" spans="1:35" s="9" customFormat="1" ht="15.75" customHeight="1" x14ac:dyDescent="0.25">
      <c r="A528" s="63"/>
      <c r="B528" s="80"/>
      <c r="C528" s="80"/>
      <c r="D528" s="80"/>
      <c r="E528" s="77"/>
      <c r="F528" s="129"/>
      <c r="G528" s="34"/>
      <c r="H528" s="68"/>
      <c r="I528" s="30"/>
      <c r="K528" s="30"/>
      <c r="L528" s="72"/>
      <c r="M528" s="208"/>
      <c r="N528" s="265"/>
      <c r="O528" s="80"/>
      <c r="W528" s="26"/>
      <c r="AE528" s="166"/>
      <c r="AF528" s="176"/>
      <c r="AG528" s="155"/>
      <c r="AH528" s="26"/>
      <c r="AI528" s="75"/>
    </row>
    <row r="529" spans="1:35" s="9" customFormat="1" ht="15.75" customHeight="1" x14ac:dyDescent="0.25">
      <c r="A529" s="63"/>
      <c r="B529" s="80"/>
      <c r="C529" s="80"/>
      <c r="D529" s="80"/>
      <c r="E529" s="77"/>
      <c r="F529" s="129"/>
      <c r="G529" s="34"/>
      <c r="H529" s="68"/>
      <c r="I529" s="30"/>
      <c r="K529" s="30"/>
      <c r="L529" s="72"/>
      <c r="M529" s="208"/>
      <c r="N529" s="265"/>
      <c r="O529" s="80"/>
      <c r="W529" s="26"/>
      <c r="AE529" s="166"/>
      <c r="AF529" s="176"/>
      <c r="AG529" s="155"/>
      <c r="AH529" s="26"/>
      <c r="AI529" s="75"/>
    </row>
    <row r="530" spans="1:35" s="9" customFormat="1" ht="15.75" customHeight="1" x14ac:dyDescent="0.25">
      <c r="A530" s="63"/>
      <c r="B530" s="80"/>
      <c r="C530" s="80"/>
      <c r="D530" s="80"/>
      <c r="E530" s="77"/>
      <c r="F530" s="129"/>
      <c r="G530" s="34"/>
      <c r="H530" s="68"/>
      <c r="I530" s="30"/>
      <c r="K530" s="30"/>
      <c r="L530" s="72"/>
      <c r="M530" s="208"/>
      <c r="N530" s="265"/>
      <c r="O530" s="80"/>
      <c r="W530" s="26"/>
      <c r="AE530" s="166"/>
      <c r="AF530" s="176"/>
      <c r="AG530" s="155"/>
      <c r="AH530" s="26"/>
      <c r="AI530" s="75"/>
    </row>
    <row r="531" spans="1:35" s="9" customFormat="1" ht="15.75" customHeight="1" x14ac:dyDescent="0.25">
      <c r="A531" s="63"/>
      <c r="B531" s="80"/>
      <c r="C531" s="80"/>
      <c r="D531" s="80"/>
      <c r="E531" s="77"/>
      <c r="F531" s="129"/>
      <c r="G531" s="34"/>
      <c r="H531" s="68"/>
      <c r="I531" s="30"/>
      <c r="K531" s="30"/>
      <c r="L531" s="72"/>
      <c r="M531" s="208"/>
      <c r="N531" s="265"/>
      <c r="O531" s="80"/>
      <c r="W531" s="26"/>
      <c r="AE531" s="166"/>
      <c r="AF531" s="176"/>
      <c r="AG531" s="155"/>
      <c r="AH531" s="26"/>
      <c r="AI531" s="75"/>
    </row>
    <row r="532" spans="1:35" s="9" customFormat="1" ht="15.75" customHeight="1" x14ac:dyDescent="0.25">
      <c r="A532" s="63"/>
      <c r="B532" s="80"/>
      <c r="C532" s="80"/>
      <c r="D532" s="80"/>
      <c r="E532" s="77"/>
      <c r="F532" s="129"/>
      <c r="G532" s="34"/>
      <c r="H532" s="68"/>
      <c r="I532" s="30"/>
      <c r="K532" s="30"/>
      <c r="L532" s="72"/>
      <c r="M532" s="208"/>
      <c r="N532" s="265"/>
      <c r="O532" s="80"/>
      <c r="W532" s="26"/>
      <c r="AE532" s="166"/>
      <c r="AF532" s="176"/>
      <c r="AG532" s="155"/>
      <c r="AH532" s="26"/>
      <c r="AI532" s="75"/>
    </row>
    <row r="533" spans="1:35" s="9" customFormat="1" ht="15.75" customHeight="1" x14ac:dyDescent="0.25">
      <c r="A533" s="63"/>
      <c r="B533" s="80"/>
      <c r="C533" s="80"/>
      <c r="D533" s="80"/>
      <c r="E533" s="77"/>
      <c r="F533" s="129"/>
      <c r="G533" s="34"/>
      <c r="H533" s="68"/>
      <c r="I533" s="30"/>
      <c r="K533" s="30"/>
      <c r="L533" s="72"/>
      <c r="M533" s="208"/>
      <c r="N533" s="265"/>
      <c r="O533" s="80"/>
      <c r="W533" s="26"/>
      <c r="AE533" s="166"/>
      <c r="AF533" s="176"/>
      <c r="AG533" s="155"/>
      <c r="AH533" s="26"/>
      <c r="AI533" s="75"/>
    </row>
    <row r="534" spans="1:35" s="9" customFormat="1" ht="15.75" customHeight="1" x14ac:dyDescent="0.25">
      <c r="A534" s="63"/>
      <c r="B534" s="80"/>
      <c r="C534" s="80"/>
      <c r="D534" s="80"/>
      <c r="E534" s="77"/>
      <c r="F534" s="129"/>
      <c r="G534" s="34"/>
      <c r="H534" s="68"/>
      <c r="I534" s="30"/>
      <c r="K534" s="30"/>
      <c r="L534" s="72"/>
      <c r="M534" s="208"/>
      <c r="N534" s="265"/>
      <c r="O534" s="80"/>
      <c r="W534" s="26"/>
      <c r="AE534" s="166"/>
      <c r="AF534" s="176"/>
      <c r="AG534" s="155"/>
      <c r="AH534" s="26"/>
      <c r="AI534" s="75"/>
    </row>
    <row r="535" spans="1:35" s="9" customFormat="1" ht="15.75" customHeight="1" x14ac:dyDescent="0.25">
      <c r="A535" s="63"/>
      <c r="B535" s="80"/>
      <c r="C535" s="80"/>
      <c r="D535" s="80"/>
      <c r="E535" s="77"/>
      <c r="F535" s="129"/>
      <c r="G535" s="34"/>
      <c r="H535" s="68"/>
      <c r="I535" s="30"/>
      <c r="K535" s="30"/>
      <c r="L535" s="72"/>
      <c r="M535" s="208"/>
      <c r="N535" s="265"/>
      <c r="O535" s="80"/>
      <c r="W535" s="26"/>
      <c r="AE535" s="166"/>
      <c r="AF535" s="176"/>
      <c r="AG535" s="155"/>
      <c r="AH535" s="26"/>
      <c r="AI535" s="75"/>
    </row>
    <row r="536" spans="1:35" s="9" customFormat="1" ht="15.75" customHeight="1" x14ac:dyDescent="0.25">
      <c r="A536" s="63"/>
      <c r="B536" s="80"/>
      <c r="C536" s="80"/>
      <c r="D536" s="80"/>
      <c r="E536" s="77"/>
      <c r="F536" s="129"/>
      <c r="G536" s="34"/>
      <c r="H536" s="68"/>
      <c r="I536" s="30"/>
      <c r="K536" s="30"/>
      <c r="L536" s="72"/>
      <c r="M536" s="208"/>
      <c r="N536" s="265"/>
      <c r="O536" s="80"/>
      <c r="W536" s="26"/>
      <c r="AE536" s="166"/>
      <c r="AF536" s="176"/>
      <c r="AG536" s="155"/>
      <c r="AH536" s="26"/>
      <c r="AI536" s="75"/>
    </row>
    <row r="537" spans="1:35" s="9" customFormat="1" ht="15.75" customHeight="1" x14ac:dyDescent="0.25">
      <c r="A537" s="63"/>
      <c r="B537" s="80"/>
      <c r="C537" s="80"/>
      <c r="D537" s="80"/>
      <c r="E537" s="77"/>
      <c r="F537" s="129"/>
      <c r="G537" s="34"/>
      <c r="H537" s="68"/>
      <c r="I537" s="30"/>
      <c r="K537" s="30"/>
      <c r="L537" s="72"/>
      <c r="M537" s="208"/>
      <c r="N537" s="265"/>
      <c r="O537" s="80"/>
      <c r="W537" s="26"/>
      <c r="AE537" s="166"/>
      <c r="AF537" s="176"/>
      <c r="AG537" s="155"/>
      <c r="AH537" s="26"/>
      <c r="AI537" s="75"/>
    </row>
    <row r="538" spans="1:35" s="9" customFormat="1" ht="15.75" customHeight="1" x14ac:dyDescent="0.25">
      <c r="A538" s="63"/>
      <c r="B538" s="80"/>
      <c r="C538" s="80"/>
      <c r="D538" s="80"/>
      <c r="E538" s="77"/>
      <c r="F538" s="129"/>
      <c r="G538" s="34"/>
      <c r="H538" s="68"/>
      <c r="I538" s="30"/>
      <c r="K538" s="30"/>
      <c r="L538" s="72"/>
      <c r="M538" s="208"/>
      <c r="N538" s="265"/>
      <c r="O538" s="80"/>
      <c r="W538" s="26"/>
      <c r="AE538" s="166"/>
      <c r="AF538" s="176"/>
      <c r="AG538" s="155"/>
      <c r="AH538" s="26"/>
      <c r="AI538" s="75"/>
    </row>
    <row r="539" spans="1:35" s="9" customFormat="1" ht="15.75" customHeight="1" x14ac:dyDescent="0.25">
      <c r="A539" s="63"/>
      <c r="B539" s="80"/>
      <c r="C539" s="80"/>
      <c r="D539" s="80"/>
      <c r="E539" s="77"/>
      <c r="F539" s="129"/>
      <c r="G539" s="26"/>
      <c r="H539" s="68"/>
      <c r="I539" s="30"/>
      <c r="K539" s="30"/>
      <c r="L539" s="72"/>
      <c r="M539" s="208"/>
      <c r="N539" s="265"/>
      <c r="O539" s="80"/>
      <c r="W539" s="26"/>
      <c r="AE539" s="166"/>
      <c r="AF539" s="176"/>
      <c r="AG539" s="155"/>
      <c r="AH539" s="26"/>
      <c r="AI539" s="75"/>
    </row>
    <row r="540" spans="1:35" s="9" customFormat="1" ht="15.75" customHeight="1" x14ac:dyDescent="0.25">
      <c r="A540" s="63"/>
      <c r="B540" s="80"/>
      <c r="C540" s="80"/>
      <c r="D540" s="80"/>
      <c r="E540" s="77"/>
      <c r="F540" s="129"/>
      <c r="G540" s="26"/>
      <c r="H540" s="68"/>
      <c r="I540" s="30"/>
      <c r="K540" s="30"/>
      <c r="L540" s="72"/>
      <c r="M540" s="208"/>
      <c r="N540" s="265"/>
      <c r="O540" s="80"/>
      <c r="W540" s="26"/>
      <c r="AE540" s="166"/>
      <c r="AF540" s="176"/>
      <c r="AG540" s="155"/>
      <c r="AH540" s="26"/>
      <c r="AI540" s="75"/>
    </row>
    <row r="541" spans="1:35" s="9" customFormat="1" ht="15.75" customHeight="1" x14ac:dyDescent="0.25">
      <c r="A541" s="63"/>
      <c r="B541" s="80"/>
      <c r="C541" s="80"/>
      <c r="D541" s="80"/>
      <c r="E541" s="77"/>
      <c r="F541" s="129"/>
      <c r="G541" s="26"/>
      <c r="H541" s="68"/>
      <c r="I541" s="30"/>
      <c r="K541" s="30"/>
      <c r="L541" s="72"/>
      <c r="M541" s="208"/>
      <c r="N541" s="265"/>
      <c r="O541" s="80"/>
      <c r="W541" s="26"/>
      <c r="AE541" s="166"/>
      <c r="AF541" s="176"/>
      <c r="AG541" s="155"/>
      <c r="AH541" s="26"/>
      <c r="AI541" s="75"/>
    </row>
    <row r="542" spans="1:35" s="9" customFormat="1" ht="15.75" customHeight="1" x14ac:dyDescent="0.25">
      <c r="A542" s="63"/>
      <c r="B542" s="80"/>
      <c r="C542" s="80"/>
      <c r="D542" s="80"/>
      <c r="E542" s="77"/>
      <c r="F542" s="129"/>
      <c r="G542" s="26"/>
      <c r="H542" s="68"/>
      <c r="I542" s="30"/>
      <c r="K542" s="30"/>
      <c r="L542" s="72"/>
      <c r="M542" s="208"/>
      <c r="N542" s="265"/>
      <c r="O542" s="80"/>
      <c r="W542" s="26"/>
      <c r="AE542" s="166"/>
      <c r="AF542" s="176"/>
      <c r="AG542" s="155"/>
      <c r="AH542" s="26"/>
      <c r="AI542" s="75"/>
    </row>
    <row r="543" spans="1:35" s="9" customFormat="1" ht="15.75" customHeight="1" x14ac:dyDescent="0.25">
      <c r="A543" s="63"/>
      <c r="B543" s="80"/>
      <c r="C543" s="80"/>
      <c r="D543" s="80"/>
      <c r="E543" s="77"/>
      <c r="F543" s="129"/>
      <c r="G543" s="26"/>
      <c r="H543" s="68"/>
      <c r="I543" s="30"/>
      <c r="K543" s="30"/>
      <c r="L543" s="72"/>
      <c r="M543" s="208"/>
      <c r="N543" s="265"/>
      <c r="O543" s="80"/>
      <c r="W543" s="26"/>
      <c r="AE543" s="166"/>
      <c r="AF543" s="176"/>
      <c r="AG543" s="155"/>
      <c r="AH543" s="26"/>
      <c r="AI543" s="75"/>
    </row>
    <row r="544" spans="1:35" s="9" customFormat="1" ht="15.75" customHeight="1" x14ac:dyDescent="0.25">
      <c r="A544" s="63"/>
      <c r="B544" s="80"/>
      <c r="C544" s="80"/>
      <c r="D544" s="80"/>
      <c r="E544" s="77"/>
      <c r="F544" s="129"/>
      <c r="G544" s="26"/>
      <c r="H544" s="68"/>
      <c r="I544" s="30"/>
      <c r="K544" s="30"/>
      <c r="L544" s="72"/>
      <c r="M544" s="208"/>
      <c r="N544" s="265"/>
      <c r="O544" s="80"/>
      <c r="W544" s="26"/>
      <c r="AE544" s="166"/>
      <c r="AF544" s="176"/>
      <c r="AG544" s="155"/>
      <c r="AH544" s="26"/>
      <c r="AI544" s="75"/>
    </row>
    <row r="545" spans="1:35" s="9" customFormat="1" ht="15.75" customHeight="1" x14ac:dyDescent="0.25">
      <c r="A545" s="63"/>
      <c r="B545" s="80"/>
      <c r="C545" s="80"/>
      <c r="D545" s="80"/>
      <c r="E545" s="77"/>
      <c r="F545" s="129"/>
      <c r="G545" s="26"/>
      <c r="H545" s="68"/>
      <c r="I545" s="30"/>
      <c r="K545" s="30"/>
      <c r="L545" s="72"/>
      <c r="M545" s="208"/>
      <c r="N545" s="265"/>
      <c r="O545" s="80"/>
      <c r="W545" s="26"/>
      <c r="AE545" s="166"/>
      <c r="AF545" s="176"/>
      <c r="AG545" s="155"/>
      <c r="AH545" s="26"/>
      <c r="AI545" s="75"/>
    </row>
    <row r="546" spans="1:35" s="9" customFormat="1" ht="15.75" customHeight="1" x14ac:dyDescent="0.25">
      <c r="A546" s="63"/>
      <c r="B546" s="80"/>
      <c r="C546" s="80"/>
      <c r="D546" s="80"/>
      <c r="E546" s="77"/>
      <c r="F546" s="129"/>
      <c r="G546" s="26"/>
      <c r="H546" s="68"/>
      <c r="I546" s="30"/>
      <c r="K546" s="30"/>
      <c r="L546" s="72"/>
      <c r="M546" s="208"/>
      <c r="N546" s="265"/>
      <c r="O546" s="80"/>
      <c r="W546" s="26"/>
      <c r="AE546" s="166"/>
      <c r="AF546" s="176"/>
      <c r="AG546" s="155"/>
      <c r="AH546" s="26"/>
      <c r="AI546" s="75"/>
    </row>
    <row r="547" spans="1:35" s="9" customFormat="1" ht="15.75" customHeight="1" x14ac:dyDescent="0.25">
      <c r="A547" s="63"/>
      <c r="B547" s="80"/>
      <c r="C547" s="80"/>
      <c r="D547" s="80"/>
      <c r="E547" s="77"/>
      <c r="F547" s="129"/>
      <c r="G547" s="26"/>
      <c r="H547" s="68"/>
      <c r="I547" s="30"/>
      <c r="K547" s="30"/>
      <c r="L547" s="72"/>
      <c r="M547" s="208"/>
      <c r="N547" s="265"/>
      <c r="O547" s="80"/>
      <c r="W547" s="26"/>
      <c r="AE547" s="166"/>
      <c r="AF547" s="176"/>
      <c r="AG547" s="155"/>
      <c r="AH547" s="26"/>
      <c r="AI547" s="75"/>
    </row>
    <row r="548" spans="1:35" s="9" customFormat="1" ht="15.75" customHeight="1" x14ac:dyDescent="0.25">
      <c r="A548" s="63"/>
      <c r="B548" s="80"/>
      <c r="C548" s="80"/>
      <c r="D548" s="80"/>
      <c r="E548" s="77"/>
      <c r="F548" s="129"/>
      <c r="G548" s="26"/>
      <c r="H548" s="68"/>
      <c r="I548" s="30"/>
      <c r="K548" s="30"/>
      <c r="L548" s="72"/>
      <c r="M548" s="208"/>
      <c r="N548" s="265"/>
      <c r="O548" s="80"/>
      <c r="W548" s="26"/>
      <c r="AE548" s="166"/>
      <c r="AF548" s="176"/>
      <c r="AG548" s="155"/>
      <c r="AH548" s="26"/>
      <c r="AI548" s="75"/>
    </row>
    <row r="549" spans="1:35" s="9" customFormat="1" ht="15.75" customHeight="1" x14ac:dyDescent="0.25">
      <c r="A549" s="63"/>
      <c r="B549" s="80"/>
      <c r="C549" s="80"/>
      <c r="D549" s="80"/>
      <c r="E549" s="77"/>
      <c r="F549" s="129"/>
      <c r="G549" s="26"/>
      <c r="H549" s="68"/>
      <c r="I549" s="30"/>
      <c r="K549" s="30"/>
      <c r="L549" s="72"/>
      <c r="M549" s="208"/>
      <c r="N549" s="265"/>
      <c r="O549" s="80"/>
      <c r="W549" s="26"/>
      <c r="AE549" s="166"/>
      <c r="AF549" s="176"/>
      <c r="AG549" s="155"/>
      <c r="AH549" s="26"/>
      <c r="AI549" s="75"/>
    </row>
    <row r="550" spans="1:35" s="9" customFormat="1" ht="15.75" customHeight="1" x14ac:dyDescent="0.25">
      <c r="A550" s="63"/>
      <c r="B550" s="80"/>
      <c r="C550" s="80"/>
      <c r="D550" s="80"/>
      <c r="E550" s="77"/>
      <c r="F550" s="129"/>
      <c r="G550" s="26"/>
      <c r="H550" s="68"/>
      <c r="I550" s="30"/>
      <c r="K550" s="30"/>
      <c r="L550" s="72"/>
      <c r="M550" s="208"/>
      <c r="N550" s="265"/>
      <c r="O550" s="80"/>
      <c r="W550" s="26"/>
      <c r="AE550" s="166"/>
      <c r="AF550" s="176"/>
      <c r="AG550" s="155"/>
      <c r="AH550" s="26"/>
      <c r="AI550" s="75"/>
    </row>
    <row r="551" spans="1:35" s="9" customFormat="1" ht="15.75" customHeight="1" x14ac:dyDescent="0.25">
      <c r="A551" s="63"/>
      <c r="B551" s="80"/>
      <c r="C551" s="80"/>
      <c r="D551" s="80"/>
      <c r="E551" s="77"/>
      <c r="F551" s="129"/>
      <c r="G551" s="26"/>
      <c r="H551" s="68"/>
      <c r="I551" s="30"/>
      <c r="K551" s="30"/>
      <c r="L551" s="72"/>
      <c r="M551" s="208"/>
      <c r="N551" s="265"/>
      <c r="O551" s="80"/>
      <c r="W551" s="26"/>
      <c r="AE551" s="166"/>
      <c r="AF551" s="176"/>
      <c r="AG551" s="155"/>
      <c r="AH551" s="26"/>
      <c r="AI551" s="75"/>
    </row>
    <row r="552" spans="1:35" s="9" customFormat="1" ht="15.75" customHeight="1" x14ac:dyDescent="0.25">
      <c r="A552" s="63"/>
      <c r="B552" s="80"/>
      <c r="C552" s="80"/>
      <c r="D552" s="80"/>
      <c r="E552" s="77"/>
      <c r="F552" s="129"/>
      <c r="G552" s="26"/>
      <c r="H552" s="68"/>
      <c r="I552" s="30"/>
      <c r="K552" s="30"/>
      <c r="L552" s="72"/>
      <c r="M552" s="208"/>
      <c r="N552" s="265"/>
      <c r="O552" s="80"/>
      <c r="W552" s="26"/>
      <c r="AE552" s="166"/>
      <c r="AF552" s="176"/>
      <c r="AG552" s="155"/>
      <c r="AH552" s="26"/>
      <c r="AI552" s="75"/>
    </row>
    <row r="553" spans="1:35" s="9" customFormat="1" ht="15.75" customHeight="1" x14ac:dyDescent="0.25">
      <c r="A553" s="63"/>
      <c r="B553" s="80"/>
      <c r="C553" s="80"/>
      <c r="D553" s="80"/>
      <c r="E553" s="77"/>
      <c r="F553" s="129"/>
      <c r="G553" s="26"/>
      <c r="H553" s="68"/>
      <c r="I553" s="30"/>
      <c r="K553" s="30"/>
      <c r="L553" s="72"/>
      <c r="M553" s="208"/>
      <c r="N553" s="265"/>
      <c r="O553" s="80"/>
      <c r="W553" s="26"/>
      <c r="AE553" s="166"/>
      <c r="AF553" s="176"/>
      <c r="AG553" s="155"/>
      <c r="AH553" s="26"/>
      <c r="AI553" s="75"/>
    </row>
    <row r="554" spans="1:35" s="9" customFormat="1" ht="15.75" customHeight="1" x14ac:dyDescent="0.25">
      <c r="A554" s="63"/>
      <c r="B554" s="80"/>
      <c r="C554" s="80"/>
      <c r="D554" s="80"/>
      <c r="E554" s="77"/>
      <c r="F554" s="129"/>
      <c r="G554" s="26"/>
      <c r="H554" s="68"/>
      <c r="I554" s="30"/>
      <c r="K554" s="30"/>
      <c r="L554" s="72"/>
      <c r="M554" s="208"/>
      <c r="N554" s="265"/>
      <c r="O554" s="80"/>
      <c r="W554" s="26"/>
      <c r="AE554" s="166"/>
      <c r="AF554" s="176"/>
      <c r="AG554" s="155"/>
      <c r="AH554" s="26"/>
      <c r="AI554" s="75"/>
    </row>
    <row r="555" spans="1:35" s="9" customFormat="1" ht="15.75" customHeight="1" x14ac:dyDescent="0.25">
      <c r="A555" s="63"/>
      <c r="B555" s="80"/>
      <c r="C555" s="80"/>
      <c r="D555" s="80"/>
      <c r="E555" s="77"/>
      <c r="F555" s="129"/>
      <c r="G555" s="26"/>
      <c r="H555" s="68"/>
      <c r="I555" s="30"/>
      <c r="K555" s="30"/>
      <c r="L555" s="72"/>
      <c r="M555" s="208"/>
      <c r="N555" s="265"/>
      <c r="O555" s="80"/>
      <c r="W555" s="26"/>
      <c r="AE555" s="166"/>
      <c r="AF555" s="176"/>
      <c r="AG555" s="155"/>
      <c r="AH555" s="26"/>
      <c r="AI555" s="75"/>
    </row>
    <row r="556" spans="1:35" s="9" customFormat="1" ht="15.75" customHeight="1" x14ac:dyDescent="0.25">
      <c r="A556" s="63"/>
      <c r="B556" s="80"/>
      <c r="C556" s="80"/>
      <c r="D556" s="80"/>
      <c r="E556" s="77"/>
      <c r="F556" s="129"/>
      <c r="G556" s="26"/>
      <c r="H556" s="68"/>
      <c r="I556" s="30"/>
      <c r="K556" s="30"/>
      <c r="L556" s="72"/>
      <c r="M556" s="208"/>
      <c r="N556" s="265"/>
      <c r="O556" s="80"/>
      <c r="W556" s="26"/>
      <c r="AE556" s="166"/>
      <c r="AF556" s="176"/>
      <c r="AG556" s="155"/>
      <c r="AH556" s="26"/>
      <c r="AI556" s="75"/>
    </row>
    <row r="557" spans="1:35" s="9" customFormat="1" ht="15.75" customHeight="1" x14ac:dyDescent="0.25">
      <c r="A557" s="63"/>
      <c r="B557" s="80"/>
      <c r="C557" s="80"/>
      <c r="D557" s="80"/>
      <c r="E557" s="77"/>
      <c r="F557" s="129"/>
      <c r="G557" s="26"/>
      <c r="H557" s="68"/>
      <c r="I557" s="30"/>
      <c r="K557" s="30"/>
      <c r="L557" s="72"/>
      <c r="M557" s="208"/>
      <c r="N557" s="265"/>
      <c r="O557" s="80"/>
      <c r="W557" s="26"/>
      <c r="AE557" s="166"/>
      <c r="AF557" s="176"/>
      <c r="AG557" s="155"/>
      <c r="AH557" s="26"/>
      <c r="AI557" s="75"/>
    </row>
    <row r="558" spans="1:35" s="9" customFormat="1" ht="15.75" customHeight="1" x14ac:dyDescent="0.25">
      <c r="A558" s="63"/>
      <c r="B558" s="80"/>
      <c r="C558" s="80"/>
      <c r="D558" s="80"/>
      <c r="E558" s="77"/>
      <c r="F558" s="129"/>
      <c r="G558" s="26"/>
      <c r="H558" s="68"/>
      <c r="I558" s="30"/>
      <c r="K558" s="30"/>
      <c r="L558" s="72"/>
      <c r="M558" s="208"/>
      <c r="N558" s="265"/>
      <c r="O558" s="80"/>
      <c r="W558" s="26"/>
      <c r="AE558" s="166"/>
      <c r="AF558" s="176"/>
      <c r="AG558" s="155"/>
      <c r="AH558" s="26"/>
      <c r="AI558" s="75"/>
    </row>
    <row r="559" spans="1:35" s="9" customFormat="1" ht="15.75" customHeight="1" x14ac:dyDescent="0.25">
      <c r="A559" s="63"/>
      <c r="B559" s="80"/>
      <c r="C559" s="80"/>
      <c r="D559" s="80"/>
      <c r="E559" s="77"/>
      <c r="F559" s="129"/>
      <c r="G559" s="26"/>
      <c r="H559" s="68"/>
      <c r="I559" s="30"/>
      <c r="K559" s="30"/>
      <c r="L559" s="72"/>
      <c r="M559" s="208"/>
      <c r="N559" s="265"/>
      <c r="O559" s="80"/>
      <c r="W559" s="26"/>
      <c r="AE559" s="166"/>
      <c r="AF559" s="176"/>
      <c r="AG559" s="155"/>
      <c r="AH559" s="26"/>
      <c r="AI559" s="75"/>
    </row>
    <row r="560" spans="1:35" s="9" customFormat="1" ht="15.75" customHeight="1" x14ac:dyDescent="0.25">
      <c r="A560" s="63"/>
      <c r="B560" s="80"/>
      <c r="C560" s="80"/>
      <c r="D560" s="80"/>
      <c r="E560" s="77"/>
      <c r="F560" s="129"/>
      <c r="G560" s="26"/>
      <c r="H560" s="68"/>
      <c r="I560" s="30"/>
      <c r="K560" s="30"/>
      <c r="L560" s="72"/>
      <c r="M560" s="208"/>
      <c r="N560" s="265"/>
      <c r="O560" s="80"/>
      <c r="W560" s="26"/>
      <c r="AE560" s="166"/>
      <c r="AF560" s="176"/>
      <c r="AG560" s="155"/>
      <c r="AH560" s="26"/>
      <c r="AI560" s="75"/>
    </row>
    <row r="561" spans="1:35" s="9" customFormat="1" ht="15.75" customHeight="1" x14ac:dyDescent="0.25">
      <c r="A561" s="63"/>
      <c r="B561" s="80"/>
      <c r="C561" s="80"/>
      <c r="D561" s="80"/>
      <c r="E561" s="77"/>
      <c r="F561" s="129"/>
      <c r="G561" s="26"/>
      <c r="H561" s="68"/>
      <c r="I561" s="30"/>
      <c r="K561" s="30"/>
      <c r="L561" s="72"/>
      <c r="M561" s="208"/>
      <c r="N561" s="265"/>
      <c r="O561" s="80"/>
      <c r="W561" s="26"/>
      <c r="AE561" s="166"/>
      <c r="AF561" s="176"/>
      <c r="AG561" s="155"/>
      <c r="AH561" s="26"/>
      <c r="AI561" s="75"/>
    </row>
    <row r="562" spans="1:35" s="9" customFormat="1" ht="15.75" customHeight="1" x14ac:dyDescent="0.25">
      <c r="A562" s="63"/>
      <c r="B562" s="80"/>
      <c r="C562" s="80"/>
      <c r="D562" s="80"/>
      <c r="E562" s="77"/>
      <c r="F562" s="129"/>
      <c r="G562" s="26"/>
      <c r="H562" s="68"/>
      <c r="I562" s="30"/>
      <c r="K562" s="30"/>
      <c r="L562" s="72"/>
      <c r="M562" s="208"/>
      <c r="N562" s="265"/>
      <c r="O562" s="80"/>
      <c r="W562" s="26"/>
      <c r="AE562" s="166"/>
      <c r="AF562" s="176"/>
      <c r="AG562" s="155"/>
      <c r="AH562" s="26"/>
      <c r="AI562" s="75"/>
    </row>
    <row r="563" spans="1:35" s="9" customFormat="1" ht="15.75" customHeight="1" x14ac:dyDescent="0.25">
      <c r="A563" s="63"/>
      <c r="B563" s="80"/>
      <c r="C563" s="80"/>
      <c r="D563" s="80"/>
      <c r="E563" s="77"/>
      <c r="F563" s="129"/>
      <c r="G563" s="26"/>
      <c r="H563" s="68"/>
      <c r="I563" s="30"/>
      <c r="K563" s="30"/>
      <c r="L563" s="72"/>
      <c r="M563" s="208"/>
      <c r="N563" s="265"/>
      <c r="O563" s="80"/>
      <c r="W563" s="26"/>
      <c r="AE563" s="166"/>
      <c r="AF563" s="176"/>
      <c r="AG563" s="155"/>
      <c r="AH563" s="26"/>
      <c r="AI563" s="75"/>
    </row>
    <row r="564" spans="1:35" s="9" customFormat="1" ht="15.75" customHeight="1" x14ac:dyDescent="0.25">
      <c r="A564" s="63"/>
      <c r="B564" s="80"/>
      <c r="C564" s="80"/>
      <c r="D564" s="80"/>
      <c r="E564" s="77"/>
      <c r="F564" s="129"/>
      <c r="G564" s="26"/>
      <c r="H564" s="68"/>
      <c r="I564" s="30"/>
      <c r="K564" s="30"/>
      <c r="L564" s="72"/>
      <c r="M564" s="208"/>
      <c r="N564" s="265"/>
      <c r="O564" s="80"/>
      <c r="W564" s="26"/>
      <c r="AE564" s="166"/>
      <c r="AF564" s="176"/>
      <c r="AG564" s="155"/>
      <c r="AH564" s="26"/>
      <c r="AI564" s="75"/>
    </row>
    <row r="565" spans="1:35" s="9" customFormat="1" ht="15.75" customHeight="1" x14ac:dyDescent="0.25">
      <c r="A565" s="63"/>
      <c r="B565" s="80"/>
      <c r="C565" s="80"/>
      <c r="D565" s="80"/>
      <c r="E565" s="77"/>
      <c r="F565" s="129"/>
      <c r="G565" s="26"/>
      <c r="H565" s="68"/>
      <c r="I565" s="30"/>
      <c r="K565" s="30"/>
      <c r="L565" s="72"/>
      <c r="M565" s="208"/>
      <c r="N565" s="265"/>
      <c r="O565" s="80"/>
      <c r="W565" s="26"/>
      <c r="AE565" s="166"/>
      <c r="AF565" s="176"/>
      <c r="AG565" s="155"/>
      <c r="AH565" s="26"/>
      <c r="AI565" s="75"/>
    </row>
    <row r="566" spans="1:35" s="9" customFormat="1" ht="15.75" customHeight="1" x14ac:dyDescent="0.25">
      <c r="A566" s="63"/>
      <c r="B566" s="80"/>
      <c r="C566" s="80"/>
      <c r="D566" s="80"/>
      <c r="E566" s="77"/>
      <c r="F566" s="129"/>
      <c r="G566" s="26"/>
      <c r="H566" s="68"/>
      <c r="I566" s="30"/>
      <c r="K566" s="30"/>
      <c r="L566" s="72"/>
      <c r="M566" s="208"/>
      <c r="N566" s="265"/>
      <c r="O566" s="80"/>
      <c r="W566" s="26"/>
      <c r="AE566" s="166"/>
      <c r="AF566" s="176"/>
      <c r="AG566" s="155"/>
      <c r="AH566" s="26"/>
      <c r="AI566" s="75"/>
    </row>
    <row r="567" spans="1:35" s="9" customFormat="1" ht="15.75" customHeight="1" x14ac:dyDescent="0.25">
      <c r="A567" s="63"/>
      <c r="B567" s="80"/>
      <c r="C567" s="80"/>
      <c r="D567" s="80"/>
      <c r="E567" s="77"/>
      <c r="F567" s="129"/>
      <c r="G567" s="26"/>
      <c r="H567" s="68"/>
      <c r="I567" s="30"/>
      <c r="K567" s="30"/>
      <c r="L567" s="72"/>
      <c r="M567" s="208"/>
      <c r="N567" s="265"/>
      <c r="O567" s="80"/>
      <c r="W567" s="26"/>
      <c r="AE567" s="166"/>
      <c r="AF567" s="176"/>
      <c r="AG567" s="155"/>
      <c r="AH567" s="26"/>
      <c r="AI567" s="75"/>
    </row>
    <row r="568" spans="1:35" s="9" customFormat="1" ht="15.75" customHeight="1" x14ac:dyDescent="0.25">
      <c r="A568" s="63"/>
      <c r="B568" s="80"/>
      <c r="C568" s="80"/>
      <c r="D568" s="80"/>
      <c r="E568" s="77"/>
      <c r="F568" s="129"/>
      <c r="G568" s="26"/>
      <c r="H568" s="68"/>
      <c r="I568" s="30"/>
      <c r="K568" s="30"/>
      <c r="L568" s="72"/>
      <c r="M568" s="208"/>
      <c r="N568" s="265"/>
      <c r="O568" s="80"/>
      <c r="W568" s="26"/>
      <c r="AE568" s="166"/>
      <c r="AF568" s="176"/>
      <c r="AG568" s="155"/>
      <c r="AH568" s="26"/>
      <c r="AI568" s="75"/>
    </row>
    <row r="569" spans="1:35" s="9" customFormat="1" ht="15.75" customHeight="1" x14ac:dyDescent="0.25">
      <c r="A569" s="63"/>
      <c r="B569" s="80"/>
      <c r="C569" s="80"/>
      <c r="D569" s="80"/>
      <c r="E569" s="77"/>
      <c r="F569" s="129"/>
      <c r="G569" s="26"/>
      <c r="H569" s="68"/>
      <c r="I569" s="30"/>
      <c r="K569" s="30"/>
      <c r="L569" s="72"/>
      <c r="M569" s="208"/>
      <c r="N569" s="265"/>
      <c r="O569" s="80"/>
      <c r="W569" s="26"/>
      <c r="AE569" s="166"/>
      <c r="AF569" s="176"/>
      <c r="AG569" s="155"/>
      <c r="AH569" s="26"/>
      <c r="AI569" s="75"/>
    </row>
    <row r="570" spans="1:35" s="9" customFormat="1" ht="15.75" customHeight="1" x14ac:dyDescent="0.25">
      <c r="A570" s="63"/>
      <c r="B570" s="80"/>
      <c r="C570" s="80"/>
      <c r="D570" s="80"/>
      <c r="E570" s="77"/>
      <c r="F570" s="129"/>
      <c r="G570" s="26"/>
      <c r="H570" s="68"/>
      <c r="I570" s="30"/>
      <c r="K570" s="30"/>
      <c r="L570" s="72"/>
      <c r="M570" s="208"/>
      <c r="N570" s="265"/>
      <c r="O570" s="80"/>
      <c r="W570" s="26"/>
      <c r="AE570" s="166"/>
      <c r="AF570" s="176"/>
      <c r="AG570" s="155"/>
      <c r="AH570" s="26"/>
      <c r="AI570" s="75"/>
    </row>
    <row r="571" spans="1:35" s="9" customFormat="1" ht="15.75" customHeight="1" x14ac:dyDescent="0.25">
      <c r="A571" s="63"/>
      <c r="B571" s="80"/>
      <c r="C571" s="80"/>
      <c r="D571" s="80"/>
      <c r="E571" s="77"/>
      <c r="F571" s="129"/>
      <c r="G571" s="26"/>
      <c r="H571" s="68"/>
      <c r="I571" s="30"/>
      <c r="K571" s="30"/>
      <c r="L571" s="72"/>
      <c r="M571" s="208"/>
      <c r="N571" s="265"/>
      <c r="O571" s="80"/>
      <c r="W571" s="26"/>
      <c r="AE571" s="166"/>
      <c r="AF571" s="176"/>
      <c r="AG571" s="155"/>
      <c r="AH571" s="26"/>
      <c r="AI571" s="75"/>
    </row>
    <row r="572" spans="1:35" s="9" customFormat="1" ht="15.75" customHeight="1" x14ac:dyDescent="0.25">
      <c r="A572" s="63"/>
      <c r="B572" s="80"/>
      <c r="C572" s="80"/>
      <c r="D572" s="80"/>
      <c r="E572" s="77"/>
      <c r="F572" s="129"/>
      <c r="G572" s="26"/>
      <c r="H572" s="68"/>
      <c r="I572" s="30"/>
      <c r="K572" s="30"/>
      <c r="L572" s="72"/>
      <c r="M572" s="208"/>
      <c r="N572" s="265"/>
      <c r="O572" s="80"/>
      <c r="W572" s="26"/>
      <c r="AE572" s="166"/>
      <c r="AF572" s="176"/>
      <c r="AG572" s="155"/>
      <c r="AH572" s="26"/>
      <c r="AI572" s="75"/>
    </row>
    <row r="573" spans="1:35" s="9" customFormat="1" ht="15.75" customHeight="1" x14ac:dyDescent="0.25">
      <c r="A573" s="63"/>
      <c r="B573" s="80"/>
      <c r="C573" s="80"/>
      <c r="D573" s="80"/>
      <c r="E573" s="77"/>
      <c r="F573" s="129"/>
      <c r="G573" s="26"/>
      <c r="H573" s="68"/>
      <c r="I573" s="30"/>
      <c r="K573" s="30"/>
      <c r="L573" s="72"/>
      <c r="M573" s="208"/>
      <c r="N573" s="265"/>
      <c r="O573" s="80"/>
      <c r="W573" s="26"/>
      <c r="AE573" s="166"/>
      <c r="AF573" s="176"/>
      <c r="AG573" s="155"/>
      <c r="AH573" s="26"/>
      <c r="AI573" s="75"/>
    </row>
    <row r="574" spans="1:35" s="9" customFormat="1" ht="15.75" customHeight="1" x14ac:dyDescent="0.25">
      <c r="A574" s="63"/>
      <c r="B574" s="80"/>
      <c r="C574" s="80"/>
      <c r="D574" s="80"/>
      <c r="E574" s="77"/>
      <c r="F574" s="129"/>
      <c r="G574" s="26"/>
      <c r="H574" s="68"/>
      <c r="I574" s="30"/>
      <c r="K574" s="30"/>
      <c r="L574" s="72"/>
      <c r="M574" s="208"/>
      <c r="N574" s="265"/>
      <c r="O574" s="80"/>
      <c r="W574" s="26"/>
      <c r="AE574" s="166"/>
      <c r="AF574" s="176"/>
      <c r="AG574" s="155"/>
      <c r="AH574" s="26"/>
      <c r="AI574" s="75"/>
    </row>
    <row r="575" spans="1:35" s="9" customFormat="1" ht="15.75" customHeight="1" x14ac:dyDescent="0.25">
      <c r="A575" s="63"/>
      <c r="B575" s="80"/>
      <c r="C575" s="80"/>
      <c r="D575" s="80"/>
      <c r="E575" s="77"/>
      <c r="F575" s="129"/>
      <c r="G575" s="26"/>
      <c r="H575" s="68"/>
      <c r="I575" s="30"/>
      <c r="K575" s="30"/>
      <c r="L575" s="72"/>
      <c r="M575" s="208"/>
      <c r="N575" s="265"/>
      <c r="O575" s="80"/>
      <c r="W575" s="26"/>
      <c r="AE575" s="166"/>
      <c r="AF575" s="176"/>
      <c r="AG575" s="155"/>
      <c r="AH575" s="26"/>
      <c r="AI575" s="75"/>
    </row>
    <row r="576" spans="1:35" s="9" customFormat="1" ht="15.75" customHeight="1" x14ac:dyDescent="0.25">
      <c r="A576" s="63"/>
      <c r="B576" s="80"/>
      <c r="C576" s="80"/>
      <c r="D576" s="80"/>
      <c r="E576" s="77"/>
      <c r="F576" s="129"/>
      <c r="G576" s="26"/>
      <c r="H576" s="68"/>
      <c r="I576" s="30"/>
      <c r="K576" s="30"/>
      <c r="L576" s="72"/>
      <c r="M576" s="208"/>
      <c r="N576" s="265"/>
      <c r="O576" s="80"/>
      <c r="W576" s="26"/>
      <c r="AE576" s="166"/>
      <c r="AF576" s="176"/>
      <c r="AG576" s="155"/>
      <c r="AH576" s="26"/>
      <c r="AI576" s="75"/>
    </row>
    <row r="577" spans="1:35" s="9" customFormat="1" ht="15.75" customHeight="1" x14ac:dyDescent="0.25">
      <c r="A577" s="63"/>
      <c r="B577" s="80"/>
      <c r="C577" s="80"/>
      <c r="D577" s="80"/>
      <c r="E577" s="77"/>
      <c r="F577" s="129"/>
      <c r="G577" s="26"/>
      <c r="H577" s="68"/>
      <c r="I577" s="30"/>
      <c r="K577" s="30"/>
      <c r="L577" s="72"/>
      <c r="M577" s="208"/>
      <c r="N577" s="265"/>
      <c r="O577" s="80"/>
      <c r="W577" s="26"/>
      <c r="AE577" s="166"/>
      <c r="AF577" s="176"/>
      <c r="AG577" s="155"/>
      <c r="AH577" s="26"/>
      <c r="AI577" s="75"/>
    </row>
    <row r="578" spans="1:35" s="9" customFormat="1" ht="15.75" customHeight="1" x14ac:dyDescent="0.25">
      <c r="A578" s="63"/>
      <c r="B578" s="80"/>
      <c r="C578" s="80"/>
      <c r="D578" s="80"/>
      <c r="E578" s="77"/>
      <c r="F578" s="129"/>
      <c r="G578" s="26"/>
      <c r="H578" s="68"/>
      <c r="I578" s="30"/>
      <c r="K578" s="30"/>
      <c r="L578" s="72"/>
      <c r="M578" s="208"/>
      <c r="N578" s="265"/>
      <c r="O578" s="80"/>
      <c r="W578" s="26"/>
      <c r="AE578" s="166"/>
      <c r="AF578" s="176"/>
      <c r="AG578" s="155"/>
      <c r="AH578" s="26"/>
      <c r="AI578" s="75"/>
    </row>
    <row r="579" spans="1:35" s="9" customFormat="1" ht="15.75" customHeight="1" x14ac:dyDescent="0.25">
      <c r="A579" s="63"/>
      <c r="B579" s="80"/>
      <c r="C579" s="80"/>
      <c r="D579" s="80"/>
      <c r="E579" s="77"/>
      <c r="F579" s="129"/>
      <c r="G579" s="26"/>
      <c r="H579" s="68"/>
      <c r="I579" s="30"/>
      <c r="K579" s="30"/>
      <c r="L579" s="72"/>
      <c r="M579" s="208"/>
      <c r="N579" s="265"/>
      <c r="O579" s="80"/>
      <c r="W579" s="26"/>
      <c r="AE579" s="166"/>
      <c r="AF579" s="176"/>
      <c r="AG579" s="155"/>
      <c r="AH579" s="26"/>
      <c r="AI579" s="75"/>
    </row>
    <row r="580" spans="1:35" s="9" customFormat="1" ht="15.75" customHeight="1" x14ac:dyDescent="0.25">
      <c r="A580" s="63"/>
      <c r="B580" s="80"/>
      <c r="C580" s="80"/>
      <c r="D580" s="80"/>
      <c r="E580" s="77"/>
      <c r="F580" s="129"/>
      <c r="G580" s="26"/>
      <c r="H580" s="68"/>
      <c r="I580" s="30"/>
      <c r="K580" s="30"/>
      <c r="L580" s="72"/>
      <c r="M580" s="208"/>
      <c r="N580" s="265"/>
      <c r="O580" s="80"/>
      <c r="W580" s="26"/>
      <c r="AE580" s="166"/>
      <c r="AF580" s="176"/>
      <c r="AG580" s="155"/>
      <c r="AH580" s="26"/>
      <c r="AI580" s="75"/>
    </row>
    <row r="581" spans="1:35" s="9" customFormat="1" ht="15.75" customHeight="1" x14ac:dyDescent="0.25">
      <c r="A581" s="63"/>
      <c r="B581" s="80"/>
      <c r="C581" s="80"/>
      <c r="D581" s="80"/>
      <c r="E581" s="77"/>
      <c r="F581" s="129"/>
      <c r="G581" s="26"/>
      <c r="H581" s="68"/>
      <c r="I581" s="30"/>
      <c r="K581" s="30"/>
      <c r="L581" s="72"/>
      <c r="M581" s="208"/>
      <c r="N581" s="265"/>
      <c r="O581" s="80"/>
      <c r="W581" s="26"/>
      <c r="AE581" s="166"/>
      <c r="AF581" s="176"/>
      <c r="AG581" s="155"/>
      <c r="AH581" s="26"/>
      <c r="AI581" s="75"/>
    </row>
    <row r="582" spans="1:35" s="9" customFormat="1" ht="15.75" customHeight="1" x14ac:dyDescent="0.25">
      <c r="A582" s="63"/>
      <c r="B582" s="80"/>
      <c r="C582" s="80"/>
      <c r="D582" s="80"/>
      <c r="E582" s="77"/>
      <c r="F582" s="129"/>
      <c r="G582" s="26"/>
      <c r="H582" s="68"/>
      <c r="I582" s="30"/>
      <c r="K582" s="30"/>
      <c r="L582" s="72"/>
      <c r="M582" s="208"/>
      <c r="N582" s="265"/>
      <c r="O582" s="80"/>
      <c r="W582" s="26"/>
      <c r="AE582" s="166"/>
      <c r="AF582" s="176"/>
      <c r="AG582" s="155"/>
      <c r="AH582" s="26"/>
      <c r="AI582" s="75"/>
    </row>
    <row r="583" spans="1:35" s="9" customFormat="1" ht="15.75" customHeight="1" x14ac:dyDescent="0.25">
      <c r="A583" s="63"/>
      <c r="B583" s="80"/>
      <c r="C583" s="80"/>
      <c r="D583" s="80"/>
      <c r="E583" s="77"/>
      <c r="F583" s="129"/>
      <c r="G583" s="26"/>
      <c r="H583" s="68"/>
      <c r="I583" s="30"/>
      <c r="K583" s="30"/>
      <c r="L583" s="72"/>
      <c r="M583" s="208"/>
      <c r="N583" s="265"/>
      <c r="O583" s="80"/>
      <c r="W583" s="26"/>
      <c r="AE583" s="166"/>
      <c r="AF583" s="176"/>
      <c r="AG583" s="155"/>
      <c r="AH583" s="26"/>
      <c r="AI583" s="75"/>
    </row>
    <row r="584" spans="1:35" s="9" customFormat="1" ht="15.75" customHeight="1" x14ac:dyDescent="0.25">
      <c r="A584" s="63"/>
      <c r="B584" s="80"/>
      <c r="C584" s="80"/>
      <c r="D584" s="80"/>
      <c r="E584" s="77"/>
      <c r="F584" s="129"/>
      <c r="G584" s="26"/>
      <c r="H584" s="68"/>
      <c r="I584" s="30"/>
      <c r="K584" s="30"/>
      <c r="L584" s="72"/>
      <c r="M584" s="208"/>
      <c r="N584" s="265"/>
      <c r="O584" s="80"/>
      <c r="W584" s="26"/>
      <c r="AE584" s="166"/>
      <c r="AF584" s="176"/>
      <c r="AG584" s="155"/>
      <c r="AH584" s="26"/>
      <c r="AI584" s="75"/>
    </row>
    <row r="585" spans="1:35" s="9" customFormat="1" ht="15.75" customHeight="1" x14ac:dyDescent="0.25">
      <c r="A585" s="63"/>
      <c r="B585" s="80"/>
      <c r="C585" s="80"/>
      <c r="D585" s="80"/>
      <c r="E585" s="77"/>
      <c r="F585" s="129"/>
      <c r="G585" s="26"/>
      <c r="H585" s="68"/>
      <c r="I585" s="30"/>
      <c r="K585" s="30"/>
      <c r="L585" s="72"/>
      <c r="M585" s="208"/>
      <c r="N585" s="265"/>
      <c r="O585" s="80"/>
      <c r="W585" s="26"/>
      <c r="AE585" s="166"/>
      <c r="AF585" s="176"/>
      <c r="AG585" s="155"/>
      <c r="AH585" s="26"/>
      <c r="AI585" s="75"/>
    </row>
    <row r="586" spans="1:35" s="9" customFormat="1" ht="15.75" customHeight="1" x14ac:dyDescent="0.25">
      <c r="A586" s="63"/>
      <c r="B586" s="80"/>
      <c r="C586" s="80"/>
      <c r="D586" s="80"/>
      <c r="E586" s="77"/>
      <c r="F586" s="129"/>
      <c r="G586" s="26"/>
      <c r="H586" s="68"/>
      <c r="I586" s="30"/>
      <c r="K586" s="30"/>
      <c r="L586" s="72"/>
      <c r="M586" s="208"/>
      <c r="N586" s="265"/>
      <c r="O586" s="80"/>
      <c r="W586" s="26"/>
      <c r="AE586" s="166"/>
      <c r="AF586" s="176"/>
      <c r="AG586" s="155"/>
      <c r="AH586" s="26"/>
      <c r="AI586" s="75"/>
    </row>
    <row r="587" spans="1:35" s="9" customFormat="1" ht="15.75" customHeight="1" x14ac:dyDescent="0.25">
      <c r="A587" s="63"/>
      <c r="B587" s="80"/>
      <c r="C587" s="80"/>
      <c r="D587" s="80"/>
      <c r="E587" s="77"/>
      <c r="F587" s="129"/>
      <c r="G587" s="26"/>
      <c r="H587" s="68"/>
      <c r="I587" s="30"/>
      <c r="K587" s="30"/>
      <c r="L587" s="72"/>
      <c r="M587" s="208"/>
      <c r="N587" s="265"/>
      <c r="O587" s="80"/>
      <c r="W587" s="26"/>
      <c r="AE587" s="166"/>
      <c r="AF587" s="176"/>
      <c r="AG587" s="155"/>
      <c r="AH587" s="26"/>
      <c r="AI587" s="75"/>
    </row>
    <row r="588" spans="1:35" s="9" customFormat="1" ht="15.75" customHeight="1" x14ac:dyDescent="0.25">
      <c r="A588" s="63"/>
      <c r="B588" s="80"/>
      <c r="C588" s="80"/>
      <c r="D588" s="80"/>
      <c r="E588" s="77"/>
      <c r="F588" s="129"/>
      <c r="G588" s="26"/>
      <c r="H588" s="68"/>
      <c r="I588" s="30"/>
      <c r="K588" s="30"/>
      <c r="L588" s="72"/>
      <c r="M588" s="208"/>
      <c r="N588" s="265"/>
      <c r="O588" s="80"/>
      <c r="W588" s="26"/>
      <c r="AE588" s="166"/>
      <c r="AF588" s="176"/>
      <c r="AG588" s="155"/>
      <c r="AH588" s="26"/>
      <c r="AI588" s="75"/>
    </row>
    <row r="589" spans="1:35" s="9" customFormat="1" ht="15.75" customHeight="1" x14ac:dyDescent="0.25">
      <c r="A589" s="63"/>
      <c r="B589" s="80"/>
      <c r="C589" s="80"/>
      <c r="D589" s="80"/>
      <c r="E589" s="77"/>
      <c r="F589" s="129"/>
      <c r="G589" s="26"/>
      <c r="H589" s="68"/>
      <c r="I589" s="30"/>
      <c r="K589" s="30"/>
      <c r="L589" s="72"/>
      <c r="M589" s="208"/>
      <c r="N589" s="265"/>
      <c r="O589" s="80"/>
      <c r="W589" s="26"/>
      <c r="AE589" s="166"/>
      <c r="AF589" s="176"/>
      <c r="AG589" s="155"/>
      <c r="AH589" s="26"/>
      <c r="AI589" s="75"/>
    </row>
    <row r="590" spans="1:35" s="9" customFormat="1" ht="15.75" customHeight="1" x14ac:dyDescent="0.25">
      <c r="A590" s="63"/>
      <c r="B590" s="80"/>
      <c r="C590" s="80"/>
      <c r="D590" s="80"/>
      <c r="E590" s="77"/>
      <c r="F590" s="129"/>
      <c r="G590" s="26"/>
      <c r="H590" s="68"/>
      <c r="I590" s="30"/>
      <c r="K590" s="30"/>
      <c r="L590" s="72"/>
      <c r="M590" s="208"/>
      <c r="N590" s="265"/>
      <c r="O590" s="80"/>
      <c r="W590" s="26"/>
      <c r="AE590" s="166"/>
      <c r="AF590" s="176"/>
      <c r="AG590" s="155"/>
      <c r="AH590" s="26"/>
      <c r="AI590" s="75"/>
    </row>
    <row r="591" spans="1:35" s="9" customFormat="1" ht="15.75" customHeight="1" x14ac:dyDescent="0.25">
      <c r="A591" s="63"/>
      <c r="B591" s="80"/>
      <c r="C591" s="80"/>
      <c r="D591" s="80"/>
      <c r="E591" s="77"/>
      <c r="F591" s="129"/>
      <c r="G591" s="26"/>
      <c r="H591" s="68"/>
      <c r="I591" s="30"/>
      <c r="K591" s="30"/>
      <c r="L591" s="72"/>
      <c r="M591" s="208"/>
      <c r="N591" s="265"/>
      <c r="O591" s="80"/>
      <c r="W591" s="26"/>
      <c r="AE591" s="166"/>
      <c r="AF591" s="176"/>
      <c r="AG591" s="155"/>
      <c r="AH591" s="26"/>
      <c r="AI591" s="75"/>
    </row>
    <row r="592" spans="1:35" s="9" customFormat="1" ht="15.75" customHeight="1" x14ac:dyDescent="0.25">
      <c r="A592" s="63"/>
      <c r="B592" s="80"/>
      <c r="C592" s="80"/>
      <c r="D592" s="80"/>
      <c r="E592" s="77"/>
      <c r="F592" s="129"/>
      <c r="G592" s="26"/>
      <c r="H592" s="68"/>
      <c r="I592" s="30"/>
      <c r="K592" s="30"/>
      <c r="L592" s="72"/>
      <c r="M592" s="208"/>
      <c r="N592" s="265"/>
      <c r="O592" s="80"/>
      <c r="W592" s="26"/>
      <c r="AE592" s="166"/>
      <c r="AF592" s="176"/>
      <c r="AG592" s="155"/>
      <c r="AH592" s="26"/>
      <c r="AI592" s="75"/>
    </row>
    <row r="593" spans="1:35" s="9" customFormat="1" ht="15.75" customHeight="1" x14ac:dyDescent="0.25">
      <c r="A593" s="63"/>
      <c r="B593" s="80"/>
      <c r="C593" s="80"/>
      <c r="D593" s="80"/>
      <c r="E593" s="77"/>
      <c r="F593" s="129"/>
      <c r="G593" s="26"/>
      <c r="H593" s="68"/>
      <c r="I593" s="30"/>
      <c r="K593" s="30"/>
      <c r="L593" s="72"/>
      <c r="M593" s="208"/>
      <c r="N593" s="265"/>
      <c r="O593" s="80"/>
      <c r="W593" s="26"/>
      <c r="AE593" s="166"/>
      <c r="AF593" s="176"/>
      <c r="AG593" s="155"/>
      <c r="AH593" s="26"/>
      <c r="AI593" s="75"/>
    </row>
    <row r="594" spans="1:35" s="9" customFormat="1" ht="15.75" customHeight="1" x14ac:dyDescent="0.25">
      <c r="A594" s="63"/>
      <c r="B594" s="80"/>
      <c r="C594" s="80"/>
      <c r="D594" s="80"/>
      <c r="E594" s="77"/>
      <c r="F594" s="129"/>
      <c r="G594" s="26"/>
      <c r="H594" s="68"/>
      <c r="I594" s="30"/>
      <c r="K594" s="30"/>
      <c r="L594" s="72"/>
      <c r="M594" s="208"/>
      <c r="N594" s="265"/>
      <c r="O594" s="80"/>
      <c r="W594" s="26"/>
      <c r="AE594" s="166"/>
      <c r="AF594" s="176"/>
      <c r="AG594" s="155"/>
      <c r="AH594" s="26"/>
      <c r="AI594" s="75"/>
    </row>
    <row r="595" spans="1:35" s="9" customFormat="1" ht="15.75" customHeight="1" x14ac:dyDescent="0.25">
      <c r="A595" s="63"/>
      <c r="B595" s="80"/>
      <c r="C595" s="80"/>
      <c r="D595" s="80"/>
      <c r="E595" s="77"/>
      <c r="F595" s="129"/>
      <c r="G595" s="26"/>
      <c r="H595" s="68"/>
      <c r="I595" s="30"/>
      <c r="K595" s="30"/>
      <c r="L595" s="72"/>
      <c r="M595" s="208"/>
      <c r="N595" s="265"/>
      <c r="O595" s="80"/>
      <c r="W595" s="26"/>
      <c r="AE595" s="166"/>
      <c r="AF595" s="176"/>
      <c r="AG595" s="155"/>
      <c r="AH595" s="26"/>
      <c r="AI595" s="75"/>
    </row>
    <row r="596" spans="1:35" s="9" customFormat="1" ht="15.75" customHeight="1" x14ac:dyDescent="0.25">
      <c r="A596" s="63"/>
      <c r="B596" s="80"/>
      <c r="C596" s="80"/>
      <c r="D596" s="80"/>
      <c r="E596" s="77"/>
      <c r="F596" s="129"/>
      <c r="G596" s="26"/>
      <c r="H596" s="68"/>
      <c r="I596" s="30"/>
      <c r="K596" s="30"/>
      <c r="L596" s="72"/>
      <c r="M596" s="208"/>
      <c r="N596" s="265"/>
      <c r="O596" s="80"/>
      <c r="W596" s="26"/>
      <c r="AE596" s="166"/>
      <c r="AF596" s="176"/>
      <c r="AG596" s="155"/>
      <c r="AH596" s="26"/>
      <c r="AI596" s="75"/>
    </row>
    <row r="597" spans="1:35" s="9" customFormat="1" ht="15.75" customHeight="1" x14ac:dyDescent="0.25">
      <c r="A597" s="63"/>
      <c r="B597" s="80"/>
      <c r="C597" s="80"/>
      <c r="D597" s="80"/>
      <c r="E597" s="77"/>
      <c r="F597" s="129"/>
      <c r="G597" s="26"/>
      <c r="H597" s="68"/>
      <c r="I597" s="30"/>
      <c r="K597" s="30"/>
      <c r="L597" s="72"/>
      <c r="M597" s="208"/>
      <c r="N597" s="265"/>
      <c r="O597" s="80"/>
      <c r="W597" s="26"/>
      <c r="AE597" s="166"/>
      <c r="AF597" s="176"/>
      <c r="AG597" s="155"/>
      <c r="AH597" s="26"/>
      <c r="AI597" s="75"/>
    </row>
    <row r="598" spans="1:35" s="9" customFormat="1" ht="15.75" customHeight="1" x14ac:dyDescent="0.25">
      <c r="A598" s="63"/>
      <c r="B598" s="80"/>
      <c r="C598" s="80"/>
      <c r="D598" s="80"/>
      <c r="E598" s="77"/>
      <c r="F598" s="129"/>
      <c r="G598" s="26"/>
      <c r="H598" s="68"/>
      <c r="I598" s="30"/>
      <c r="K598" s="30"/>
      <c r="L598" s="72"/>
      <c r="M598" s="208"/>
      <c r="N598" s="265"/>
      <c r="O598" s="80"/>
      <c r="W598" s="26"/>
      <c r="AE598" s="166"/>
      <c r="AF598" s="176"/>
      <c r="AG598" s="155"/>
      <c r="AH598" s="26"/>
      <c r="AI598" s="75"/>
    </row>
    <row r="599" spans="1:35" s="9" customFormat="1" ht="15.75" customHeight="1" x14ac:dyDescent="0.25">
      <c r="A599" s="63"/>
      <c r="B599" s="80"/>
      <c r="C599" s="80"/>
      <c r="D599" s="80"/>
      <c r="E599" s="77"/>
      <c r="F599" s="129"/>
      <c r="G599" s="26"/>
      <c r="H599" s="68"/>
      <c r="I599" s="30"/>
      <c r="K599" s="30"/>
      <c r="L599" s="72"/>
      <c r="M599" s="208"/>
      <c r="N599" s="265"/>
      <c r="O599" s="80"/>
      <c r="W599" s="26"/>
      <c r="AE599" s="166"/>
      <c r="AF599" s="176"/>
      <c r="AG599" s="155"/>
      <c r="AH599" s="26"/>
      <c r="AI599" s="75"/>
    </row>
    <row r="600" spans="1:35" s="9" customFormat="1" ht="15.75" customHeight="1" x14ac:dyDescent="0.25">
      <c r="A600" s="63"/>
      <c r="B600" s="80"/>
      <c r="C600" s="80"/>
      <c r="D600" s="80"/>
      <c r="E600" s="77"/>
      <c r="F600" s="129"/>
      <c r="G600" s="26"/>
      <c r="H600" s="68"/>
      <c r="I600" s="30"/>
      <c r="K600" s="30"/>
      <c r="L600" s="72"/>
      <c r="M600" s="208"/>
      <c r="N600" s="265"/>
      <c r="O600" s="80"/>
      <c r="W600" s="26"/>
      <c r="AE600" s="166"/>
      <c r="AF600" s="176"/>
      <c r="AG600" s="155"/>
      <c r="AH600" s="26"/>
      <c r="AI600" s="75"/>
    </row>
    <row r="601" spans="1:35" s="9" customFormat="1" ht="15.75" customHeight="1" x14ac:dyDescent="0.25">
      <c r="A601" s="63"/>
      <c r="B601" s="80"/>
      <c r="C601" s="80"/>
      <c r="D601" s="80"/>
      <c r="E601" s="77"/>
      <c r="F601" s="129"/>
      <c r="G601" s="26"/>
      <c r="H601" s="68"/>
      <c r="I601" s="30"/>
      <c r="K601" s="30"/>
      <c r="L601" s="72"/>
      <c r="M601" s="208"/>
      <c r="N601" s="265"/>
      <c r="O601" s="80"/>
      <c r="W601" s="26"/>
      <c r="AE601" s="166"/>
      <c r="AF601" s="176"/>
      <c r="AG601" s="155"/>
      <c r="AH601" s="26"/>
      <c r="AI601" s="75"/>
    </row>
    <row r="602" spans="1:35" s="9" customFormat="1" ht="15.75" customHeight="1" x14ac:dyDescent="0.25">
      <c r="A602" s="63"/>
      <c r="B602" s="80"/>
      <c r="C602" s="80"/>
      <c r="D602" s="80"/>
      <c r="E602" s="77"/>
      <c r="F602" s="129"/>
      <c r="G602" s="26"/>
      <c r="H602" s="68"/>
      <c r="I602" s="30"/>
      <c r="K602" s="30"/>
      <c r="L602" s="72"/>
      <c r="M602" s="208"/>
      <c r="N602" s="265"/>
      <c r="O602" s="80"/>
      <c r="W602" s="26"/>
      <c r="AE602" s="166"/>
      <c r="AF602" s="176"/>
      <c r="AG602" s="155"/>
      <c r="AH602" s="26"/>
      <c r="AI602" s="75"/>
    </row>
    <row r="603" spans="1:35" s="9" customFormat="1" ht="15.75" customHeight="1" x14ac:dyDescent="0.25">
      <c r="A603" s="63"/>
      <c r="B603" s="80"/>
      <c r="C603" s="80"/>
      <c r="D603" s="80"/>
      <c r="E603" s="77"/>
      <c r="F603" s="129"/>
      <c r="G603" s="26"/>
      <c r="H603" s="68"/>
      <c r="I603" s="30"/>
      <c r="K603" s="30"/>
      <c r="L603" s="72"/>
      <c r="M603" s="208"/>
      <c r="N603" s="265"/>
      <c r="O603" s="80"/>
      <c r="W603" s="26"/>
      <c r="AE603" s="166"/>
      <c r="AF603" s="176"/>
      <c r="AG603" s="155"/>
      <c r="AH603" s="26"/>
      <c r="AI603" s="75"/>
    </row>
    <row r="604" spans="1:35" s="9" customFormat="1" ht="15.75" customHeight="1" x14ac:dyDescent="0.25">
      <c r="A604" s="63"/>
      <c r="B604" s="80"/>
      <c r="C604" s="80"/>
      <c r="D604" s="80"/>
      <c r="E604" s="77"/>
      <c r="F604" s="129"/>
      <c r="G604" s="26"/>
      <c r="H604" s="68"/>
      <c r="I604" s="30"/>
      <c r="K604" s="30"/>
      <c r="L604" s="72"/>
      <c r="M604" s="208"/>
      <c r="N604" s="265"/>
      <c r="O604" s="80"/>
      <c r="W604" s="26"/>
      <c r="AE604" s="166"/>
      <c r="AF604" s="176"/>
      <c r="AG604" s="155"/>
      <c r="AH604" s="26"/>
      <c r="AI604" s="75"/>
    </row>
    <row r="605" spans="1:35" s="9" customFormat="1" ht="15.75" customHeight="1" x14ac:dyDescent="0.25">
      <c r="A605" s="63"/>
      <c r="B605" s="80"/>
      <c r="C605" s="80"/>
      <c r="D605" s="80"/>
      <c r="E605" s="77"/>
      <c r="F605" s="129"/>
      <c r="G605" s="26"/>
      <c r="H605" s="68"/>
      <c r="I605" s="30"/>
      <c r="K605" s="30"/>
      <c r="L605" s="72"/>
      <c r="M605" s="208"/>
      <c r="N605" s="265"/>
      <c r="O605" s="80"/>
      <c r="W605" s="26"/>
      <c r="AE605" s="166"/>
      <c r="AF605" s="176"/>
      <c r="AG605" s="155"/>
      <c r="AH605" s="26"/>
      <c r="AI605" s="75"/>
    </row>
    <row r="606" spans="1:35" s="9" customFormat="1" ht="15.75" customHeight="1" x14ac:dyDescent="0.25">
      <c r="A606" s="63"/>
      <c r="B606" s="80"/>
      <c r="C606" s="80"/>
      <c r="D606" s="80"/>
      <c r="E606" s="77"/>
      <c r="F606" s="129"/>
      <c r="G606" s="26"/>
      <c r="H606" s="68"/>
      <c r="I606" s="30"/>
      <c r="K606" s="30"/>
      <c r="L606" s="72"/>
      <c r="M606" s="208"/>
      <c r="N606" s="265"/>
      <c r="O606" s="80"/>
      <c r="W606" s="26"/>
      <c r="AE606" s="166"/>
      <c r="AF606" s="176"/>
      <c r="AG606" s="155"/>
      <c r="AH606" s="26"/>
      <c r="AI606" s="75"/>
    </row>
    <row r="607" spans="1:35" s="9" customFormat="1" ht="15.75" customHeight="1" x14ac:dyDescent="0.25">
      <c r="A607" s="63"/>
      <c r="B607" s="80"/>
      <c r="C607" s="80"/>
      <c r="D607" s="80"/>
      <c r="E607" s="77"/>
      <c r="F607" s="129"/>
      <c r="G607" s="26"/>
      <c r="H607" s="68"/>
      <c r="I607" s="30"/>
      <c r="K607" s="30"/>
      <c r="L607" s="72"/>
      <c r="M607" s="208"/>
      <c r="N607" s="265"/>
      <c r="O607" s="80"/>
      <c r="W607" s="26"/>
      <c r="AE607" s="166"/>
      <c r="AF607" s="176"/>
      <c r="AG607" s="155"/>
      <c r="AH607" s="26"/>
      <c r="AI607" s="75"/>
    </row>
    <row r="608" spans="1:35" s="9" customFormat="1" ht="15.75" customHeight="1" x14ac:dyDescent="0.25">
      <c r="A608" s="63"/>
      <c r="B608" s="80"/>
      <c r="C608" s="80"/>
      <c r="D608" s="80"/>
      <c r="E608" s="77"/>
      <c r="F608" s="129"/>
      <c r="G608" s="26"/>
      <c r="H608" s="68"/>
      <c r="I608" s="30"/>
      <c r="K608" s="30"/>
      <c r="L608" s="72"/>
      <c r="M608" s="208"/>
      <c r="N608" s="265"/>
      <c r="O608" s="80"/>
      <c r="W608" s="26"/>
      <c r="AE608" s="166"/>
      <c r="AF608" s="176"/>
      <c r="AG608" s="155"/>
      <c r="AH608" s="26"/>
      <c r="AI608" s="75"/>
    </row>
    <row r="609" spans="1:35" s="9" customFormat="1" ht="15.75" customHeight="1" x14ac:dyDescent="0.25">
      <c r="A609" s="63"/>
      <c r="B609" s="80"/>
      <c r="C609" s="80"/>
      <c r="D609" s="80"/>
      <c r="E609" s="77"/>
      <c r="F609" s="129"/>
      <c r="G609" s="26"/>
      <c r="H609" s="68"/>
      <c r="I609" s="30"/>
      <c r="K609" s="30"/>
      <c r="L609" s="72"/>
      <c r="M609" s="208"/>
      <c r="N609" s="265"/>
      <c r="O609" s="80"/>
      <c r="W609" s="26"/>
      <c r="AE609" s="166"/>
      <c r="AF609" s="176"/>
      <c r="AG609" s="155"/>
      <c r="AH609" s="26"/>
      <c r="AI609" s="75"/>
    </row>
    <row r="610" spans="1:35" s="9" customFormat="1" ht="15.75" customHeight="1" x14ac:dyDescent="0.25">
      <c r="A610" s="63"/>
      <c r="B610" s="80"/>
      <c r="C610" s="80"/>
      <c r="D610" s="80"/>
      <c r="E610" s="77"/>
      <c r="F610" s="129"/>
      <c r="G610" s="26"/>
      <c r="H610" s="68"/>
      <c r="I610" s="30"/>
      <c r="K610" s="30"/>
      <c r="L610" s="72"/>
      <c r="M610" s="208"/>
      <c r="N610" s="265"/>
      <c r="O610" s="80"/>
      <c r="W610" s="26"/>
      <c r="AE610" s="166"/>
      <c r="AF610" s="176"/>
      <c r="AG610" s="155"/>
      <c r="AH610" s="26"/>
      <c r="AI610" s="75"/>
    </row>
    <row r="611" spans="1:35" s="9" customFormat="1" ht="15.75" customHeight="1" x14ac:dyDescent="0.25">
      <c r="A611" s="63"/>
      <c r="B611" s="80"/>
      <c r="C611" s="80"/>
      <c r="D611" s="80"/>
      <c r="E611" s="77"/>
      <c r="F611" s="129"/>
      <c r="G611" s="26"/>
      <c r="H611" s="68"/>
      <c r="I611" s="30"/>
      <c r="K611" s="30"/>
      <c r="L611" s="72"/>
      <c r="M611" s="208"/>
      <c r="N611" s="265"/>
      <c r="O611" s="80"/>
      <c r="W611" s="26"/>
      <c r="AE611" s="166"/>
      <c r="AF611" s="176"/>
      <c r="AG611" s="155"/>
      <c r="AH611" s="26"/>
      <c r="AI611" s="75"/>
    </row>
    <row r="612" spans="1:35" s="9" customFormat="1" ht="15.75" customHeight="1" x14ac:dyDescent="0.25">
      <c r="A612" s="63"/>
      <c r="B612" s="80"/>
      <c r="C612" s="80"/>
      <c r="D612" s="80"/>
      <c r="E612" s="77"/>
      <c r="F612" s="129"/>
      <c r="G612" s="26"/>
      <c r="H612" s="68"/>
      <c r="I612" s="30"/>
      <c r="K612" s="30"/>
      <c r="L612" s="72"/>
      <c r="M612" s="208"/>
      <c r="N612" s="265"/>
      <c r="O612" s="80"/>
      <c r="W612" s="26"/>
      <c r="AE612" s="166"/>
      <c r="AF612" s="176"/>
      <c r="AG612" s="155"/>
      <c r="AH612" s="26"/>
      <c r="AI612" s="75"/>
    </row>
    <row r="613" spans="1:35" s="9" customFormat="1" ht="15.75" customHeight="1" x14ac:dyDescent="0.25">
      <c r="A613" s="63"/>
      <c r="B613" s="80"/>
      <c r="C613" s="80"/>
      <c r="D613" s="80"/>
      <c r="E613" s="77"/>
      <c r="F613" s="129"/>
      <c r="G613" s="26"/>
      <c r="H613" s="68"/>
      <c r="I613" s="30"/>
      <c r="K613" s="30"/>
      <c r="L613" s="72"/>
      <c r="M613" s="208"/>
      <c r="N613" s="265"/>
      <c r="O613" s="80"/>
      <c r="W613" s="26"/>
      <c r="AE613" s="166"/>
      <c r="AF613" s="176"/>
      <c r="AG613" s="155"/>
      <c r="AH613" s="26"/>
      <c r="AI613" s="75"/>
    </row>
    <row r="614" spans="1:35" s="9" customFormat="1" ht="15.75" customHeight="1" x14ac:dyDescent="0.25">
      <c r="A614" s="63"/>
      <c r="B614" s="80"/>
      <c r="C614" s="80"/>
      <c r="D614" s="80"/>
      <c r="E614" s="77"/>
      <c r="F614" s="129"/>
      <c r="G614" s="26"/>
      <c r="H614" s="68"/>
      <c r="I614" s="30"/>
      <c r="K614" s="30"/>
      <c r="L614" s="72"/>
      <c r="M614" s="208"/>
      <c r="N614" s="265"/>
      <c r="O614" s="80"/>
      <c r="W614" s="26"/>
      <c r="AE614" s="166"/>
      <c r="AF614" s="176"/>
      <c r="AG614" s="155"/>
      <c r="AH614" s="26"/>
      <c r="AI614" s="75"/>
    </row>
    <row r="615" spans="1:35" s="9" customFormat="1" ht="15.75" customHeight="1" x14ac:dyDescent="0.25">
      <c r="A615" s="63"/>
      <c r="B615" s="80"/>
      <c r="C615" s="80"/>
      <c r="D615" s="80"/>
      <c r="E615" s="77"/>
      <c r="F615" s="129"/>
      <c r="G615" s="26"/>
      <c r="H615" s="68"/>
      <c r="I615" s="30"/>
      <c r="K615" s="30"/>
      <c r="L615" s="72"/>
      <c r="M615" s="208"/>
      <c r="N615" s="265"/>
      <c r="O615" s="80"/>
      <c r="W615" s="26"/>
      <c r="AE615" s="166"/>
      <c r="AF615" s="176"/>
      <c r="AG615" s="155"/>
      <c r="AH615" s="26"/>
      <c r="AI615" s="75"/>
    </row>
    <row r="616" spans="1:35" s="9" customFormat="1" ht="15.75" customHeight="1" x14ac:dyDescent="0.25">
      <c r="A616" s="63"/>
      <c r="B616" s="80"/>
      <c r="C616" s="80"/>
      <c r="D616" s="80"/>
      <c r="E616" s="77"/>
      <c r="F616" s="129"/>
      <c r="G616" s="26"/>
      <c r="H616" s="68"/>
      <c r="I616" s="30"/>
      <c r="K616" s="30"/>
      <c r="L616" s="72"/>
      <c r="M616" s="208"/>
      <c r="N616" s="265"/>
      <c r="O616" s="80"/>
      <c r="W616" s="26"/>
      <c r="AE616" s="166"/>
      <c r="AF616" s="176"/>
      <c r="AG616" s="155"/>
      <c r="AH616" s="26"/>
      <c r="AI616" s="75"/>
    </row>
    <row r="617" spans="1:35" s="9" customFormat="1" ht="15.75" customHeight="1" x14ac:dyDescent="0.25">
      <c r="A617" s="63"/>
      <c r="B617" s="80"/>
      <c r="C617" s="80"/>
      <c r="D617" s="80"/>
      <c r="E617" s="77"/>
      <c r="F617" s="129"/>
      <c r="G617" s="26"/>
      <c r="H617" s="68"/>
      <c r="I617" s="30"/>
      <c r="K617" s="30"/>
      <c r="L617" s="72"/>
      <c r="M617" s="208"/>
      <c r="N617" s="265"/>
      <c r="O617" s="80"/>
      <c r="W617" s="26"/>
      <c r="AE617" s="166"/>
      <c r="AF617" s="176"/>
      <c r="AG617" s="155"/>
      <c r="AH617" s="26"/>
      <c r="AI617" s="75"/>
    </row>
    <row r="618" spans="1:35" s="9" customFormat="1" ht="15.75" customHeight="1" x14ac:dyDescent="0.25">
      <c r="A618" s="63"/>
      <c r="B618" s="80"/>
      <c r="C618" s="80"/>
      <c r="D618" s="80"/>
      <c r="E618" s="77"/>
      <c r="F618" s="129"/>
      <c r="G618" s="26"/>
      <c r="H618" s="68"/>
      <c r="I618" s="30"/>
      <c r="K618" s="30"/>
      <c r="L618" s="72"/>
      <c r="M618" s="208"/>
      <c r="N618" s="265"/>
      <c r="O618" s="80"/>
      <c r="W618" s="26"/>
      <c r="AE618" s="166"/>
      <c r="AF618" s="176"/>
      <c r="AG618" s="155"/>
      <c r="AH618" s="26"/>
      <c r="AI618" s="75"/>
    </row>
    <row r="619" spans="1:35" s="9" customFormat="1" ht="15.75" customHeight="1" x14ac:dyDescent="0.25">
      <c r="A619" s="63"/>
      <c r="B619" s="80"/>
      <c r="C619" s="80"/>
      <c r="D619" s="80"/>
      <c r="E619" s="77"/>
      <c r="F619" s="129"/>
      <c r="G619" s="26"/>
      <c r="H619" s="68"/>
      <c r="I619" s="30"/>
      <c r="K619" s="30"/>
      <c r="L619" s="72"/>
      <c r="M619" s="208"/>
      <c r="N619" s="265"/>
      <c r="O619" s="80"/>
      <c r="W619" s="26"/>
      <c r="AE619" s="166"/>
      <c r="AF619" s="176"/>
      <c r="AG619" s="155"/>
      <c r="AH619" s="26"/>
      <c r="AI619" s="75"/>
    </row>
    <row r="620" spans="1:35" s="9" customFormat="1" ht="15.75" customHeight="1" x14ac:dyDescent="0.25">
      <c r="A620" s="63"/>
      <c r="B620" s="80"/>
      <c r="C620" s="80"/>
      <c r="D620" s="80"/>
      <c r="E620" s="77"/>
      <c r="F620" s="129"/>
      <c r="G620" s="26"/>
      <c r="H620" s="68"/>
      <c r="I620" s="30"/>
      <c r="K620" s="30"/>
      <c r="L620" s="72"/>
      <c r="M620" s="208"/>
      <c r="N620" s="265"/>
      <c r="O620" s="80"/>
      <c r="W620" s="26"/>
      <c r="AE620" s="166"/>
      <c r="AF620" s="176"/>
      <c r="AG620" s="155"/>
      <c r="AH620" s="26"/>
      <c r="AI620" s="75"/>
    </row>
    <row r="621" spans="1:35" s="9" customFormat="1" ht="15.75" customHeight="1" x14ac:dyDescent="0.25">
      <c r="A621" s="63"/>
      <c r="B621" s="80"/>
      <c r="C621" s="80"/>
      <c r="D621" s="80"/>
      <c r="E621" s="77"/>
      <c r="F621" s="129"/>
      <c r="G621" s="26"/>
      <c r="H621" s="68"/>
      <c r="I621" s="30"/>
      <c r="K621" s="30"/>
      <c r="L621" s="72"/>
      <c r="M621" s="208"/>
      <c r="N621" s="265"/>
      <c r="O621" s="80"/>
      <c r="W621" s="26"/>
      <c r="AE621" s="166"/>
      <c r="AF621" s="176"/>
      <c r="AG621" s="155"/>
      <c r="AH621" s="26"/>
      <c r="AI621" s="75"/>
    </row>
    <row r="622" spans="1:35" s="9" customFormat="1" ht="15.75" customHeight="1" x14ac:dyDescent="0.25">
      <c r="A622" s="63"/>
      <c r="B622" s="80"/>
      <c r="C622" s="80"/>
      <c r="D622" s="80"/>
      <c r="E622" s="77"/>
      <c r="F622" s="129"/>
      <c r="G622" s="26"/>
      <c r="H622" s="68"/>
      <c r="I622" s="30"/>
      <c r="K622" s="30"/>
      <c r="L622" s="72"/>
      <c r="M622" s="208"/>
      <c r="N622" s="265"/>
      <c r="O622" s="80"/>
      <c r="W622" s="26"/>
      <c r="AE622" s="166"/>
      <c r="AF622" s="176"/>
      <c r="AG622" s="155"/>
      <c r="AH622" s="26"/>
      <c r="AI622" s="75"/>
    </row>
    <row r="623" spans="1:35" s="9" customFormat="1" ht="15.75" customHeight="1" x14ac:dyDescent="0.25">
      <c r="A623" s="63"/>
      <c r="B623" s="80"/>
      <c r="C623" s="80"/>
      <c r="D623" s="80"/>
      <c r="E623" s="77"/>
      <c r="F623" s="129"/>
      <c r="G623" s="26"/>
      <c r="H623" s="68"/>
      <c r="I623" s="30"/>
      <c r="K623" s="30"/>
      <c r="L623" s="72"/>
      <c r="M623" s="208"/>
      <c r="N623" s="265"/>
      <c r="O623" s="80"/>
      <c r="W623" s="26"/>
      <c r="AE623" s="166"/>
      <c r="AF623" s="176"/>
      <c r="AG623" s="155"/>
      <c r="AH623" s="26"/>
      <c r="AI623" s="75"/>
    </row>
    <row r="624" spans="1:35" s="9" customFormat="1" ht="15.75" customHeight="1" x14ac:dyDescent="0.25">
      <c r="A624" s="63"/>
      <c r="B624" s="80"/>
      <c r="C624" s="80"/>
      <c r="D624" s="80"/>
      <c r="E624" s="77"/>
      <c r="F624" s="129"/>
      <c r="G624" s="26"/>
      <c r="H624" s="68"/>
      <c r="I624" s="30"/>
      <c r="K624" s="30"/>
      <c r="L624" s="72"/>
      <c r="M624" s="208"/>
      <c r="N624" s="265"/>
      <c r="O624" s="80"/>
      <c r="W624" s="26"/>
      <c r="AE624" s="166"/>
      <c r="AF624" s="176"/>
      <c r="AG624" s="155"/>
      <c r="AH624" s="26"/>
      <c r="AI624" s="75"/>
    </row>
    <row r="625" spans="1:35" s="9" customFormat="1" ht="15.75" customHeight="1" x14ac:dyDescent="0.25">
      <c r="A625" s="63"/>
      <c r="B625" s="80"/>
      <c r="C625" s="80"/>
      <c r="D625" s="80"/>
      <c r="E625" s="77"/>
      <c r="F625" s="129"/>
      <c r="G625" s="26"/>
      <c r="H625" s="68"/>
      <c r="I625" s="30"/>
      <c r="K625" s="30"/>
      <c r="L625" s="72"/>
      <c r="M625" s="208"/>
      <c r="N625" s="265"/>
      <c r="O625" s="80"/>
      <c r="W625" s="26"/>
      <c r="AE625" s="166"/>
      <c r="AF625" s="176"/>
      <c r="AG625" s="155"/>
      <c r="AH625" s="26"/>
      <c r="AI625" s="75"/>
    </row>
    <row r="626" spans="1:35" s="9" customFormat="1" ht="15.75" customHeight="1" x14ac:dyDescent="0.25">
      <c r="A626" s="63"/>
      <c r="B626" s="80"/>
      <c r="C626" s="80"/>
      <c r="D626" s="80"/>
      <c r="E626" s="77"/>
      <c r="F626" s="129"/>
      <c r="G626" s="26"/>
      <c r="H626" s="68"/>
      <c r="I626" s="30"/>
      <c r="K626" s="30"/>
      <c r="L626" s="72"/>
      <c r="M626" s="208"/>
      <c r="N626" s="265"/>
      <c r="O626" s="80"/>
      <c r="W626" s="26"/>
      <c r="AE626" s="166"/>
      <c r="AF626" s="176"/>
      <c r="AG626" s="155"/>
      <c r="AH626" s="26"/>
      <c r="AI626" s="75"/>
    </row>
    <row r="627" spans="1:35" s="9" customFormat="1" ht="15.75" customHeight="1" x14ac:dyDescent="0.25">
      <c r="A627" s="63"/>
      <c r="B627" s="80"/>
      <c r="C627" s="80"/>
      <c r="D627" s="80"/>
      <c r="E627" s="77"/>
      <c r="F627" s="129"/>
      <c r="G627" s="26"/>
      <c r="H627" s="68"/>
      <c r="I627" s="30"/>
      <c r="K627" s="30"/>
      <c r="L627" s="72"/>
      <c r="M627" s="208"/>
      <c r="N627" s="265"/>
      <c r="O627" s="80"/>
      <c r="W627" s="26"/>
      <c r="AE627" s="166"/>
      <c r="AF627" s="176"/>
      <c r="AG627" s="155"/>
      <c r="AH627" s="26"/>
      <c r="AI627" s="75"/>
    </row>
    <row r="628" spans="1:35" s="9" customFormat="1" ht="15.75" customHeight="1" x14ac:dyDescent="0.25">
      <c r="A628" s="63"/>
      <c r="B628" s="80"/>
      <c r="C628" s="80"/>
      <c r="D628" s="80"/>
      <c r="E628" s="77"/>
      <c r="F628" s="129"/>
      <c r="G628" s="26"/>
      <c r="H628" s="68"/>
      <c r="I628" s="30"/>
      <c r="K628" s="30"/>
      <c r="L628" s="72"/>
      <c r="M628" s="208"/>
      <c r="N628" s="265"/>
      <c r="O628" s="80"/>
      <c r="W628" s="26"/>
      <c r="AE628" s="166"/>
      <c r="AF628" s="176"/>
      <c r="AG628" s="155"/>
      <c r="AH628" s="26"/>
      <c r="AI628" s="75"/>
    </row>
    <row r="629" spans="1:35" s="9" customFormat="1" ht="15.75" customHeight="1" x14ac:dyDescent="0.25">
      <c r="A629" s="63"/>
      <c r="B629" s="80"/>
      <c r="C629" s="80"/>
      <c r="D629" s="80"/>
      <c r="E629" s="77"/>
      <c r="F629" s="129"/>
      <c r="G629" s="26"/>
      <c r="H629" s="68"/>
      <c r="I629" s="30"/>
      <c r="K629" s="30"/>
      <c r="L629" s="72"/>
      <c r="M629" s="208"/>
      <c r="N629" s="265"/>
      <c r="O629" s="80"/>
      <c r="W629" s="26"/>
      <c r="AE629" s="166"/>
      <c r="AF629" s="176"/>
      <c r="AG629" s="155"/>
      <c r="AH629" s="26"/>
      <c r="AI629" s="75"/>
    </row>
    <row r="630" spans="1:35" s="9" customFormat="1" ht="15.75" customHeight="1" x14ac:dyDescent="0.25">
      <c r="A630" s="63"/>
      <c r="B630" s="80"/>
      <c r="C630" s="80"/>
      <c r="D630" s="80"/>
      <c r="E630" s="77"/>
      <c r="F630" s="129"/>
      <c r="G630" s="26"/>
      <c r="H630" s="68"/>
      <c r="I630" s="30"/>
      <c r="K630" s="30"/>
      <c r="L630" s="72"/>
      <c r="M630" s="208"/>
      <c r="N630" s="265"/>
      <c r="O630" s="80"/>
      <c r="W630" s="26"/>
      <c r="AE630" s="166"/>
      <c r="AF630" s="176"/>
      <c r="AG630" s="155"/>
      <c r="AH630" s="26"/>
      <c r="AI630" s="75"/>
    </row>
    <row r="631" spans="1:35" s="9" customFormat="1" ht="15.75" customHeight="1" x14ac:dyDescent="0.25">
      <c r="A631" s="63"/>
      <c r="B631" s="80"/>
      <c r="C631" s="80"/>
      <c r="D631" s="80"/>
      <c r="E631" s="77"/>
      <c r="F631" s="129"/>
      <c r="G631" s="26"/>
      <c r="H631" s="68"/>
      <c r="I631" s="30"/>
      <c r="K631" s="30"/>
      <c r="L631" s="72"/>
      <c r="M631" s="208"/>
      <c r="N631" s="265"/>
      <c r="O631" s="80"/>
      <c r="W631" s="26"/>
      <c r="AE631" s="166"/>
      <c r="AF631" s="176"/>
      <c r="AG631" s="155"/>
      <c r="AH631" s="26"/>
      <c r="AI631" s="75"/>
    </row>
    <row r="632" spans="1:35" s="9" customFormat="1" ht="15.75" customHeight="1" x14ac:dyDescent="0.25">
      <c r="A632" s="63"/>
      <c r="B632" s="80"/>
      <c r="C632" s="80"/>
      <c r="D632" s="80"/>
      <c r="E632" s="77"/>
      <c r="F632" s="129"/>
      <c r="G632" s="26"/>
      <c r="H632" s="68"/>
      <c r="I632" s="30"/>
      <c r="K632" s="30"/>
      <c r="L632" s="72"/>
      <c r="M632" s="208"/>
      <c r="N632" s="265"/>
      <c r="O632" s="80"/>
      <c r="W632" s="26"/>
      <c r="AE632" s="166"/>
      <c r="AF632" s="176"/>
      <c r="AG632" s="155"/>
      <c r="AH632" s="26"/>
      <c r="AI632" s="75"/>
    </row>
    <row r="633" spans="1:35" s="9" customFormat="1" ht="15.75" customHeight="1" x14ac:dyDescent="0.25">
      <c r="A633" s="63"/>
      <c r="B633" s="80"/>
      <c r="C633" s="80"/>
      <c r="D633" s="80"/>
      <c r="E633" s="77"/>
      <c r="F633" s="129"/>
      <c r="G633" s="26"/>
      <c r="H633" s="68"/>
      <c r="I633" s="30"/>
      <c r="K633" s="30"/>
      <c r="L633" s="72"/>
      <c r="M633" s="208"/>
      <c r="N633" s="265"/>
      <c r="O633" s="80"/>
      <c r="W633" s="26"/>
      <c r="AE633" s="166"/>
      <c r="AF633" s="176"/>
      <c r="AG633" s="155"/>
      <c r="AH633" s="26"/>
      <c r="AI633" s="75"/>
    </row>
    <row r="634" spans="1:35" s="9" customFormat="1" ht="15.75" customHeight="1" x14ac:dyDescent="0.25">
      <c r="A634" s="63"/>
      <c r="B634" s="80"/>
      <c r="C634" s="80"/>
      <c r="D634" s="80"/>
      <c r="E634" s="77"/>
      <c r="F634" s="129"/>
      <c r="G634" s="26"/>
      <c r="H634" s="68"/>
      <c r="I634" s="30"/>
      <c r="K634" s="30"/>
      <c r="L634" s="72"/>
      <c r="M634" s="208"/>
      <c r="N634" s="265"/>
      <c r="O634" s="80"/>
      <c r="W634" s="26"/>
      <c r="AE634" s="166"/>
      <c r="AF634" s="176"/>
      <c r="AG634" s="155"/>
      <c r="AH634" s="26"/>
      <c r="AI634" s="75"/>
    </row>
    <row r="635" spans="1:35" s="9" customFormat="1" ht="15.75" customHeight="1" x14ac:dyDescent="0.25">
      <c r="A635" s="63"/>
      <c r="B635" s="80"/>
      <c r="C635" s="80"/>
      <c r="D635" s="80"/>
      <c r="E635" s="77"/>
      <c r="F635" s="129"/>
      <c r="G635" s="26"/>
      <c r="H635" s="68"/>
      <c r="I635" s="30"/>
      <c r="K635" s="30"/>
      <c r="L635" s="72"/>
      <c r="M635" s="208"/>
      <c r="N635" s="265"/>
      <c r="O635" s="80"/>
      <c r="W635" s="26"/>
      <c r="AE635" s="166"/>
      <c r="AF635" s="176"/>
      <c r="AG635" s="155"/>
      <c r="AH635" s="26"/>
      <c r="AI635" s="75"/>
    </row>
    <row r="636" spans="1:35" s="9" customFormat="1" ht="15.75" customHeight="1" x14ac:dyDescent="0.25">
      <c r="A636" s="63"/>
      <c r="B636" s="80"/>
      <c r="C636" s="80"/>
      <c r="D636" s="80"/>
      <c r="E636" s="77"/>
      <c r="F636" s="129"/>
      <c r="G636" s="26"/>
      <c r="H636" s="68"/>
      <c r="I636" s="30"/>
      <c r="K636" s="30"/>
      <c r="L636" s="72"/>
      <c r="M636" s="208"/>
      <c r="N636" s="265"/>
      <c r="O636" s="80"/>
      <c r="W636" s="26"/>
      <c r="AE636" s="166"/>
      <c r="AF636" s="176"/>
      <c r="AG636" s="155"/>
      <c r="AH636" s="26"/>
      <c r="AI636" s="75"/>
    </row>
    <row r="637" spans="1:35" s="9" customFormat="1" ht="15.75" customHeight="1" x14ac:dyDescent="0.25">
      <c r="A637" s="63"/>
      <c r="B637" s="80"/>
      <c r="C637" s="80"/>
      <c r="D637" s="80"/>
      <c r="E637" s="77"/>
      <c r="F637" s="129"/>
      <c r="G637" s="26"/>
      <c r="H637" s="68"/>
      <c r="I637" s="30"/>
      <c r="K637" s="30"/>
      <c r="L637" s="72"/>
      <c r="M637" s="208"/>
      <c r="N637" s="265"/>
      <c r="O637" s="80"/>
      <c r="W637" s="26"/>
      <c r="AE637" s="166"/>
      <c r="AF637" s="176"/>
      <c r="AG637" s="155"/>
      <c r="AH637" s="26"/>
      <c r="AI637" s="75"/>
    </row>
    <row r="638" spans="1:35" s="9" customFormat="1" ht="15.75" customHeight="1" x14ac:dyDescent="0.25">
      <c r="A638" s="63"/>
      <c r="B638" s="80"/>
      <c r="C638" s="80"/>
      <c r="D638" s="80"/>
      <c r="E638" s="77"/>
      <c r="F638" s="129"/>
      <c r="G638" s="26"/>
      <c r="H638" s="68"/>
      <c r="I638" s="30"/>
      <c r="K638" s="30"/>
      <c r="L638" s="72"/>
      <c r="M638" s="208"/>
      <c r="N638" s="265"/>
      <c r="O638" s="80"/>
      <c r="W638" s="26"/>
      <c r="AE638" s="166"/>
      <c r="AF638" s="176"/>
      <c r="AG638" s="155"/>
      <c r="AH638" s="26"/>
      <c r="AI638" s="75"/>
    </row>
    <row r="639" spans="1:35" s="9" customFormat="1" ht="15.75" customHeight="1" x14ac:dyDescent="0.25">
      <c r="A639" s="63"/>
      <c r="B639" s="80"/>
      <c r="C639" s="80"/>
      <c r="D639" s="80"/>
      <c r="E639" s="77"/>
      <c r="F639" s="129"/>
      <c r="G639" s="26"/>
      <c r="H639" s="68"/>
      <c r="I639" s="30"/>
      <c r="K639" s="30"/>
      <c r="L639" s="72"/>
      <c r="M639" s="208"/>
      <c r="N639" s="265"/>
      <c r="O639" s="80"/>
      <c r="W639" s="26"/>
      <c r="AE639" s="166"/>
      <c r="AF639" s="176"/>
      <c r="AG639" s="155"/>
      <c r="AH639" s="26"/>
      <c r="AI639" s="75"/>
    </row>
    <row r="640" spans="1:35" s="9" customFormat="1" ht="15.75" customHeight="1" x14ac:dyDescent="0.25">
      <c r="A640" s="63"/>
      <c r="B640" s="80"/>
      <c r="C640" s="80"/>
      <c r="D640" s="80"/>
      <c r="E640" s="77"/>
      <c r="F640" s="129"/>
      <c r="G640" s="26"/>
      <c r="H640" s="68"/>
      <c r="I640" s="30"/>
      <c r="K640" s="30"/>
      <c r="L640" s="72"/>
      <c r="M640" s="208"/>
      <c r="N640" s="265"/>
      <c r="O640" s="80"/>
      <c r="W640" s="26"/>
      <c r="AE640" s="166"/>
      <c r="AF640" s="176"/>
      <c r="AG640" s="155"/>
      <c r="AH640" s="26"/>
      <c r="AI640" s="75"/>
    </row>
    <row r="641" spans="1:35" s="9" customFormat="1" ht="15.75" customHeight="1" x14ac:dyDescent="0.25">
      <c r="A641" s="63"/>
      <c r="B641" s="80"/>
      <c r="C641" s="80"/>
      <c r="D641" s="80"/>
      <c r="E641" s="77"/>
      <c r="F641" s="129"/>
      <c r="G641" s="26"/>
      <c r="H641" s="68"/>
      <c r="I641" s="30"/>
      <c r="K641" s="30"/>
      <c r="L641" s="72"/>
      <c r="M641" s="208"/>
      <c r="N641" s="265"/>
      <c r="O641" s="80"/>
      <c r="W641" s="26"/>
      <c r="AE641" s="166"/>
      <c r="AF641" s="176"/>
      <c r="AG641" s="155"/>
      <c r="AH641" s="26"/>
      <c r="AI641" s="75"/>
    </row>
    <row r="642" spans="1:35" s="9" customFormat="1" ht="15.75" customHeight="1" x14ac:dyDescent="0.25">
      <c r="A642" s="63"/>
      <c r="B642" s="80"/>
      <c r="C642" s="80"/>
      <c r="D642" s="80"/>
      <c r="E642" s="77"/>
      <c r="F642" s="129"/>
      <c r="G642" s="26"/>
      <c r="H642" s="68"/>
      <c r="I642" s="30"/>
      <c r="K642" s="30"/>
      <c r="L642" s="72"/>
      <c r="M642" s="208"/>
      <c r="N642" s="265"/>
      <c r="O642" s="80"/>
      <c r="W642" s="26"/>
      <c r="AE642" s="166"/>
      <c r="AF642" s="176"/>
      <c r="AG642" s="155"/>
      <c r="AH642" s="26"/>
      <c r="AI642" s="75"/>
    </row>
    <row r="643" spans="1:35" s="9" customFormat="1" ht="15.75" customHeight="1" x14ac:dyDescent="0.25">
      <c r="A643" s="63"/>
      <c r="B643" s="80"/>
      <c r="C643" s="80"/>
      <c r="D643" s="80"/>
      <c r="E643" s="77"/>
      <c r="F643" s="129"/>
      <c r="G643" s="26"/>
      <c r="H643" s="68"/>
      <c r="I643" s="30"/>
      <c r="K643" s="30"/>
      <c r="L643" s="72"/>
      <c r="M643" s="208"/>
      <c r="N643" s="265"/>
      <c r="O643" s="80"/>
      <c r="W643" s="26"/>
      <c r="AE643" s="166"/>
      <c r="AF643" s="176"/>
      <c r="AG643" s="155"/>
      <c r="AH643" s="26"/>
      <c r="AI643" s="75"/>
    </row>
    <row r="644" spans="1:35" s="9" customFormat="1" ht="15.75" customHeight="1" x14ac:dyDescent="0.25">
      <c r="A644" s="63"/>
      <c r="B644" s="80"/>
      <c r="C644" s="80"/>
      <c r="D644" s="80"/>
      <c r="E644" s="77"/>
      <c r="F644" s="129"/>
      <c r="G644" s="26"/>
      <c r="H644" s="68"/>
      <c r="I644" s="30"/>
      <c r="K644" s="30"/>
      <c r="L644" s="72"/>
      <c r="M644" s="208"/>
      <c r="N644" s="265"/>
      <c r="O644" s="80"/>
      <c r="W644" s="26"/>
      <c r="AE644" s="166"/>
      <c r="AF644" s="176"/>
      <c r="AG644" s="155"/>
      <c r="AH644" s="26"/>
      <c r="AI644" s="75"/>
    </row>
    <row r="645" spans="1:35" s="9" customFormat="1" ht="15.75" customHeight="1" x14ac:dyDescent="0.25">
      <c r="A645" s="63"/>
      <c r="B645" s="80"/>
      <c r="C645" s="80"/>
      <c r="D645" s="80"/>
      <c r="E645" s="77"/>
      <c r="F645" s="129"/>
      <c r="G645" s="26"/>
      <c r="H645" s="68"/>
      <c r="I645" s="30"/>
      <c r="K645" s="30"/>
      <c r="L645" s="72"/>
      <c r="M645" s="208"/>
      <c r="N645" s="265"/>
      <c r="O645" s="80"/>
      <c r="W645" s="26"/>
      <c r="AE645" s="166"/>
      <c r="AF645" s="176"/>
      <c r="AG645" s="155"/>
      <c r="AH645" s="26"/>
      <c r="AI645" s="75"/>
    </row>
    <row r="646" spans="1:35" s="9" customFormat="1" ht="15.75" customHeight="1" x14ac:dyDescent="0.25">
      <c r="A646" s="63"/>
      <c r="B646" s="80"/>
      <c r="C646" s="80"/>
      <c r="D646" s="80"/>
      <c r="E646" s="77"/>
      <c r="F646" s="129"/>
      <c r="G646" s="26"/>
      <c r="H646" s="68"/>
      <c r="I646" s="30"/>
      <c r="K646" s="30"/>
      <c r="L646" s="72"/>
      <c r="M646" s="208"/>
      <c r="N646" s="265"/>
      <c r="O646" s="80"/>
      <c r="W646" s="26"/>
      <c r="AE646" s="166"/>
      <c r="AF646" s="176"/>
      <c r="AG646" s="155"/>
      <c r="AH646" s="26"/>
      <c r="AI646" s="75"/>
    </row>
    <row r="647" spans="1:35" s="9" customFormat="1" ht="15.75" customHeight="1" x14ac:dyDescent="0.25">
      <c r="A647" s="63"/>
      <c r="B647" s="80"/>
      <c r="C647" s="80"/>
      <c r="D647" s="80"/>
      <c r="E647" s="77"/>
      <c r="F647" s="129"/>
      <c r="G647" s="26"/>
      <c r="H647" s="68"/>
      <c r="I647" s="30"/>
      <c r="K647" s="30"/>
      <c r="L647" s="72"/>
      <c r="M647" s="208"/>
      <c r="N647" s="265"/>
      <c r="O647" s="80"/>
      <c r="W647" s="26"/>
      <c r="AE647" s="166"/>
      <c r="AF647" s="176"/>
      <c r="AG647" s="155"/>
      <c r="AH647" s="26"/>
      <c r="AI647" s="75"/>
    </row>
    <row r="648" spans="1:35" s="9" customFormat="1" ht="15.75" customHeight="1" x14ac:dyDescent="0.25">
      <c r="A648" s="63"/>
      <c r="B648" s="80"/>
      <c r="C648" s="80"/>
      <c r="D648" s="80"/>
      <c r="E648" s="77"/>
      <c r="F648" s="129"/>
      <c r="G648" s="26"/>
      <c r="H648" s="68"/>
      <c r="I648" s="30"/>
      <c r="K648" s="30"/>
      <c r="L648" s="72"/>
      <c r="M648" s="208"/>
      <c r="N648" s="265"/>
      <c r="O648" s="80"/>
      <c r="W648" s="26"/>
      <c r="AE648" s="166"/>
      <c r="AF648" s="176"/>
      <c r="AG648" s="155"/>
      <c r="AH648" s="26"/>
      <c r="AI648" s="75"/>
    </row>
    <row r="649" spans="1:35" s="9" customFormat="1" ht="15.75" customHeight="1" x14ac:dyDescent="0.25">
      <c r="A649" s="63"/>
      <c r="B649" s="80"/>
      <c r="C649" s="80"/>
      <c r="D649" s="80"/>
      <c r="E649" s="77"/>
      <c r="F649" s="129"/>
      <c r="G649" s="26"/>
      <c r="H649" s="68"/>
      <c r="I649" s="30"/>
      <c r="K649" s="30"/>
      <c r="L649" s="72"/>
      <c r="M649" s="208"/>
      <c r="N649" s="265"/>
      <c r="O649" s="80"/>
      <c r="W649" s="26"/>
      <c r="AE649" s="166"/>
      <c r="AF649" s="176"/>
      <c r="AG649" s="155"/>
      <c r="AH649" s="26"/>
      <c r="AI649" s="75"/>
    </row>
    <row r="650" spans="1:35" s="9" customFormat="1" ht="15.75" customHeight="1" x14ac:dyDescent="0.25">
      <c r="A650" s="63"/>
      <c r="B650" s="80"/>
      <c r="C650" s="80"/>
      <c r="D650" s="80"/>
      <c r="E650" s="77"/>
      <c r="F650" s="129"/>
      <c r="G650" s="26"/>
      <c r="H650" s="68"/>
      <c r="I650" s="30"/>
      <c r="K650" s="30"/>
      <c r="L650" s="72"/>
      <c r="M650" s="208"/>
      <c r="N650" s="265"/>
      <c r="O650" s="80"/>
      <c r="W650" s="26"/>
      <c r="AE650" s="166"/>
      <c r="AF650" s="176"/>
      <c r="AG650" s="155"/>
      <c r="AH650" s="26"/>
      <c r="AI650" s="75"/>
    </row>
    <row r="651" spans="1:35" s="9" customFormat="1" ht="15.75" customHeight="1" x14ac:dyDescent="0.25">
      <c r="A651" s="63"/>
      <c r="B651" s="80"/>
      <c r="C651" s="80"/>
      <c r="D651" s="80"/>
      <c r="E651" s="77"/>
      <c r="F651" s="129"/>
      <c r="G651" s="26"/>
      <c r="H651" s="68"/>
      <c r="I651" s="30"/>
      <c r="K651" s="30"/>
      <c r="L651" s="72"/>
      <c r="M651" s="208"/>
      <c r="N651" s="265"/>
      <c r="O651" s="80"/>
      <c r="W651" s="26"/>
      <c r="AE651" s="166"/>
      <c r="AF651" s="176"/>
      <c r="AG651" s="155"/>
      <c r="AH651" s="26"/>
      <c r="AI651" s="75"/>
    </row>
    <row r="652" spans="1:35" s="9" customFormat="1" ht="15.75" customHeight="1" x14ac:dyDescent="0.25">
      <c r="A652" s="63"/>
      <c r="B652" s="80"/>
      <c r="C652" s="80"/>
      <c r="D652" s="80"/>
      <c r="E652" s="77"/>
      <c r="F652" s="129"/>
      <c r="G652" s="26"/>
      <c r="H652" s="68"/>
      <c r="I652" s="30"/>
      <c r="K652" s="30"/>
      <c r="L652" s="72"/>
      <c r="M652" s="208"/>
      <c r="N652" s="265"/>
      <c r="O652" s="80"/>
      <c r="W652" s="26"/>
      <c r="AE652" s="166"/>
      <c r="AF652" s="176"/>
      <c r="AG652" s="155"/>
      <c r="AH652" s="26"/>
      <c r="AI652" s="75"/>
    </row>
    <row r="653" spans="1:35" s="9" customFormat="1" ht="15.75" customHeight="1" x14ac:dyDescent="0.25">
      <c r="A653" s="63"/>
      <c r="B653" s="80"/>
      <c r="C653" s="80"/>
      <c r="D653" s="80"/>
      <c r="E653" s="77"/>
      <c r="F653" s="129"/>
      <c r="G653" s="26"/>
      <c r="H653" s="68"/>
      <c r="I653" s="30"/>
      <c r="K653" s="30"/>
      <c r="L653" s="72"/>
      <c r="M653" s="208"/>
      <c r="N653" s="265"/>
      <c r="O653" s="80"/>
      <c r="W653" s="26"/>
      <c r="AE653" s="166"/>
      <c r="AF653" s="176"/>
      <c r="AG653" s="155"/>
      <c r="AH653" s="26"/>
      <c r="AI653" s="75"/>
    </row>
    <row r="654" spans="1:35" s="9" customFormat="1" ht="15.75" customHeight="1" x14ac:dyDescent="0.25">
      <c r="A654" s="63"/>
      <c r="B654" s="80"/>
      <c r="C654" s="80"/>
      <c r="D654" s="80"/>
      <c r="E654" s="77"/>
      <c r="F654" s="129"/>
      <c r="G654" s="26"/>
      <c r="H654" s="68"/>
      <c r="I654" s="30"/>
      <c r="K654" s="30"/>
      <c r="L654" s="72"/>
      <c r="M654" s="208"/>
      <c r="N654" s="265"/>
      <c r="O654" s="80"/>
      <c r="W654" s="26"/>
      <c r="AE654" s="166"/>
      <c r="AF654" s="176"/>
      <c r="AG654" s="155"/>
      <c r="AH654" s="26"/>
      <c r="AI654" s="75"/>
    </row>
    <row r="655" spans="1:35" s="9" customFormat="1" ht="15.75" customHeight="1" x14ac:dyDescent="0.25">
      <c r="A655" s="63"/>
      <c r="B655" s="80"/>
      <c r="C655" s="80"/>
      <c r="D655" s="80"/>
      <c r="E655" s="77"/>
      <c r="F655" s="129"/>
      <c r="G655" s="26"/>
      <c r="H655" s="68"/>
      <c r="I655" s="30"/>
      <c r="K655" s="30"/>
      <c r="L655" s="72"/>
      <c r="M655" s="208"/>
      <c r="N655" s="265"/>
      <c r="O655" s="80"/>
      <c r="W655" s="26"/>
      <c r="AE655" s="166"/>
      <c r="AF655" s="176"/>
      <c r="AG655" s="155"/>
      <c r="AH655" s="26"/>
      <c r="AI655" s="75"/>
    </row>
    <row r="656" spans="1:35" s="9" customFormat="1" ht="15.75" customHeight="1" x14ac:dyDescent="0.25">
      <c r="A656" s="63"/>
      <c r="B656" s="80"/>
      <c r="C656" s="80"/>
      <c r="D656" s="80"/>
      <c r="E656" s="77"/>
      <c r="F656" s="129"/>
      <c r="G656" s="26"/>
      <c r="H656" s="68"/>
      <c r="I656" s="30"/>
      <c r="K656" s="30"/>
      <c r="L656" s="72"/>
      <c r="M656" s="208"/>
      <c r="N656" s="265"/>
      <c r="O656" s="80"/>
      <c r="W656" s="26"/>
      <c r="AE656" s="166"/>
      <c r="AF656" s="176"/>
      <c r="AG656" s="155"/>
      <c r="AH656" s="26"/>
      <c r="AI656" s="75"/>
    </row>
    <row r="657" spans="1:35" s="9" customFormat="1" ht="15.75" customHeight="1" x14ac:dyDescent="0.25">
      <c r="A657" s="63"/>
      <c r="B657" s="80"/>
      <c r="C657" s="80"/>
      <c r="D657" s="80"/>
      <c r="E657" s="77"/>
      <c r="F657" s="129"/>
      <c r="G657" s="26"/>
      <c r="H657" s="68"/>
      <c r="I657" s="30"/>
      <c r="K657" s="30"/>
      <c r="L657" s="72"/>
      <c r="M657" s="208"/>
      <c r="N657" s="265"/>
      <c r="O657" s="80"/>
      <c r="W657" s="26"/>
      <c r="AE657" s="166"/>
      <c r="AF657" s="176"/>
      <c r="AG657" s="155"/>
      <c r="AH657" s="26"/>
      <c r="AI657" s="75"/>
    </row>
    <row r="658" spans="1:35" s="9" customFormat="1" ht="15.75" customHeight="1" x14ac:dyDescent="0.25">
      <c r="A658" s="63"/>
      <c r="B658" s="80"/>
      <c r="C658" s="80"/>
      <c r="D658" s="80"/>
      <c r="E658" s="77"/>
      <c r="F658" s="129"/>
      <c r="G658" s="26"/>
      <c r="H658" s="68"/>
      <c r="I658" s="30"/>
      <c r="K658" s="30"/>
      <c r="L658" s="72"/>
      <c r="M658" s="208"/>
      <c r="N658" s="265"/>
      <c r="O658" s="80"/>
      <c r="W658" s="26"/>
      <c r="AE658" s="166"/>
      <c r="AF658" s="176"/>
      <c r="AG658" s="155"/>
      <c r="AH658" s="26"/>
      <c r="AI658" s="75"/>
    </row>
    <row r="659" spans="1:35" s="9" customFormat="1" ht="15.75" customHeight="1" x14ac:dyDescent="0.25">
      <c r="A659" s="63"/>
      <c r="B659" s="80"/>
      <c r="C659" s="80"/>
      <c r="D659" s="80"/>
      <c r="E659" s="77"/>
      <c r="F659" s="129"/>
      <c r="G659" s="26"/>
      <c r="H659" s="68"/>
      <c r="I659" s="30"/>
      <c r="K659" s="30"/>
      <c r="L659" s="72"/>
      <c r="M659" s="208"/>
      <c r="N659" s="265"/>
      <c r="O659" s="80"/>
      <c r="W659" s="26"/>
      <c r="AE659" s="166"/>
      <c r="AF659" s="176"/>
      <c r="AG659" s="155"/>
      <c r="AH659" s="26"/>
      <c r="AI659" s="75"/>
    </row>
    <row r="660" spans="1:35" s="9" customFormat="1" ht="15.75" customHeight="1" x14ac:dyDescent="0.25">
      <c r="A660" s="63"/>
      <c r="B660" s="80"/>
      <c r="C660" s="80"/>
      <c r="D660" s="80"/>
      <c r="E660" s="77"/>
      <c r="F660" s="129"/>
      <c r="G660" s="26"/>
      <c r="H660" s="68"/>
      <c r="I660" s="30"/>
      <c r="K660" s="30"/>
      <c r="L660" s="72"/>
      <c r="M660" s="208"/>
      <c r="N660" s="265"/>
      <c r="O660" s="80"/>
      <c r="W660" s="26"/>
      <c r="AE660" s="166"/>
      <c r="AF660" s="176"/>
      <c r="AG660" s="155"/>
      <c r="AH660" s="26"/>
      <c r="AI660" s="75"/>
    </row>
    <row r="661" spans="1:35" s="9" customFormat="1" ht="15.75" customHeight="1" x14ac:dyDescent="0.25">
      <c r="A661" s="63"/>
      <c r="B661" s="80"/>
      <c r="C661" s="80"/>
      <c r="D661" s="80"/>
      <c r="E661" s="77"/>
      <c r="F661" s="129"/>
      <c r="G661" s="26"/>
      <c r="H661" s="68"/>
      <c r="I661" s="30"/>
      <c r="K661" s="30"/>
      <c r="L661" s="72"/>
      <c r="M661" s="208"/>
      <c r="N661" s="265"/>
      <c r="O661" s="80"/>
      <c r="W661" s="26"/>
      <c r="AE661" s="166"/>
      <c r="AF661" s="176"/>
      <c r="AG661" s="155"/>
      <c r="AH661" s="26"/>
      <c r="AI661" s="75"/>
    </row>
    <row r="662" spans="1:35" s="9" customFormat="1" ht="15.75" customHeight="1" x14ac:dyDescent="0.25">
      <c r="A662" s="63"/>
      <c r="B662" s="80"/>
      <c r="C662" s="80"/>
      <c r="D662" s="80"/>
      <c r="E662" s="77"/>
      <c r="F662" s="129"/>
      <c r="G662" s="26"/>
      <c r="H662" s="68"/>
      <c r="I662" s="30"/>
      <c r="K662" s="30"/>
      <c r="L662" s="72"/>
      <c r="M662" s="208"/>
      <c r="N662" s="265"/>
      <c r="O662" s="80"/>
      <c r="W662" s="26"/>
      <c r="AE662" s="166"/>
      <c r="AF662" s="176"/>
      <c r="AG662" s="155"/>
      <c r="AH662" s="26"/>
      <c r="AI662" s="75"/>
    </row>
    <row r="663" spans="1:35" s="9" customFormat="1" ht="15.75" customHeight="1" x14ac:dyDescent="0.25">
      <c r="A663" s="63"/>
      <c r="B663" s="80"/>
      <c r="C663" s="80"/>
      <c r="D663" s="80"/>
      <c r="E663" s="77"/>
      <c r="F663" s="129"/>
      <c r="G663" s="26"/>
      <c r="H663" s="68"/>
      <c r="I663" s="30"/>
      <c r="K663" s="30"/>
      <c r="L663" s="72"/>
      <c r="M663" s="208"/>
      <c r="N663" s="265"/>
      <c r="O663" s="80"/>
      <c r="W663" s="26"/>
      <c r="AE663" s="166"/>
      <c r="AF663" s="176"/>
      <c r="AG663" s="155"/>
      <c r="AH663" s="26"/>
      <c r="AI663" s="75"/>
    </row>
    <row r="664" spans="1:35" s="9" customFormat="1" ht="15.75" customHeight="1" x14ac:dyDescent="0.25">
      <c r="A664" s="63"/>
      <c r="B664" s="80"/>
      <c r="C664" s="80"/>
      <c r="D664" s="80"/>
      <c r="E664" s="77"/>
      <c r="F664" s="129"/>
      <c r="G664" s="26"/>
      <c r="H664" s="68"/>
      <c r="I664" s="30"/>
      <c r="K664" s="30"/>
      <c r="L664" s="72"/>
      <c r="M664" s="208"/>
      <c r="N664" s="265"/>
      <c r="O664" s="80"/>
      <c r="W664" s="26"/>
      <c r="AE664" s="166"/>
      <c r="AF664" s="176"/>
      <c r="AG664" s="155"/>
      <c r="AH664" s="26"/>
      <c r="AI664" s="75"/>
    </row>
    <row r="665" spans="1:35" s="9" customFormat="1" ht="15.75" customHeight="1" x14ac:dyDescent="0.25">
      <c r="A665" s="63"/>
      <c r="B665" s="80"/>
      <c r="C665" s="80"/>
      <c r="D665" s="80"/>
      <c r="E665" s="77"/>
      <c r="F665" s="129"/>
      <c r="G665" s="26"/>
      <c r="H665" s="68"/>
      <c r="I665" s="30"/>
      <c r="K665" s="30"/>
      <c r="L665" s="72"/>
      <c r="M665" s="208"/>
      <c r="N665" s="265"/>
      <c r="O665" s="80"/>
      <c r="W665" s="26"/>
      <c r="AE665" s="166"/>
      <c r="AF665" s="176"/>
      <c r="AG665" s="155"/>
      <c r="AH665" s="26"/>
      <c r="AI665" s="75"/>
    </row>
    <row r="666" spans="1:35" s="9" customFormat="1" ht="15.75" customHeight="1" x14ac:dyDescent="0.25">
      <c r="A666" s="63"/>
      <c r="B666" s="80"/>
      <c r="C666" s="80"/>
      <c r="D666" s="80"/>
      <c r="E666" s="77"/>
      <c r="F666" s="129"/>
      <c r="G666" s="26"/>
      <c r="H666" s="68"/>
      <c r="I666" s="30"/>
      <c r="K666" s="30"/>
      <c r="L666" s="72"/>
      <c r="M666" s="208"/>
      <c r="N666" s="265"/>
      <c r="O666" s="80"/>
      <c r="W666" s="26"/>
      <c r="AE666" s="166"/>
      <c r="AF666" s="176"/>
      <c r="AG666" s="155"/>
      <c r="AH666" s="26"/>
      <c r="AI666" s="75"/>
    </row>
    <row r="667" spans="1:35" s="9" customFormat="1" ht="15.75" customHeight="1" x14ac:dyDescent="0.25">
      <c r="A667" s="63"/>
      <c r="B667" s="80"/>
      <c r="C667" s="80"/>
      <c r="D667" s="80"/>
      <c r="E667" s="77"/>
      <c r="F667" s="129"/>
      <c r="G667" s="26"/>
      <c r="H667" s="68"/>
      <c r="I667" s="30"/>
      <c r="K667" s="30"/>
      <c r="L667" s="72"/>
      <c r="M667" s="208"/>
      <c r="N667" s="265"/>
      <c r="O667" s="80"/>
      <c r="W667" s="26"/>
      <c r="AE667" s="166"/>
      <c r="AF667" s="176"/>
      <c r="AG667" s="155"/>
      <c r="AH667" s="26"/>
      <c r="AI667" s="75"/>
    </row>
    <row r="668" spans="1:35" s="9" customFormat="1" ht="15.75" customHeight="1" x14ac:dyDescent="0.25">
      <c r="A668" s="63"/>
      <c r="B668" s="80"/>
      <c r="C668" s="80"/>
      <c r="D668" s="80"/>
      <c r="E668" s="77"/>
      <c r="F668" s="129"/>
      <c r="G668" s="26"/>
      <c r="H668" s="68"/>
      <c r="I668" s="30"/>
      <c r="K668" s="30"/>
      <c r="L668" s="72"/>
      <c r="M668" s="208"/>
      <c r="N668" s="265"/>
      <c r="O668" s="80"/>
      <c r="W668" s="26"/>
      <c r="AE668" s="166"/>
      <c r="AF668" s="176"/>
      <c r="AG668" s="155"/>
      <c r="AH668" s="26"/>
      <c r="AI668" s="75"/>
    </row>
    <row r="669" spans="1:35" s="9" customFormat="1" ht="15.75" customHeight="1" x14ac:dyDescent="0.25">
      <c r="A669" s="63"/>
      <c r="B669" s="80"/>
      <c r="C669" s="80"/>
      <c r="D669" s="80"/>
      <c r="E669" s="77"/>
      <c r="F669" s="129"/>
      <c r="G669" s="26"/>
      <c r="H669" s="68"/>
      <c r="I669" s="30"/>
      <c r="K669" s="30"/>
      <c r="L669" s="72"/>
      <c r="M669" s="208"/>
      <c r="N669" s="265"/>
      <c r="O669" s="80"/>
      <c r="W669" s="26"/>
      <c r="AE669" s="166"/>
      <c r="AF669" s="176"/>
      <c r="AG669" s="155"/>
      <c r="AH669" s="26"/>
      <c r="AI669" s="75"/>
    </row>
    <row r="670" spans="1:35" s="9" customFormat="1" ht="15.75" customHeight="1" x14ac:dyDescent="0.25">
      <c r="A670" s="63"/>
      <c r="B670" s="80"/>
      <c r="C670" s="80"/>
      <c r="D670" s="80"/>
      <c r="E670" s="77"/>
      <c r="F670" s="129"/>
      <c r="G670" s="26"/>
      <c r="H670" s="68"/>
      <c r="I670" s="30"/>
      <c r="K670" s="30"/>
      <c r="L670" s="72"/>
      <c r="M670" s="208"/>
      <c r="N670" s="265"/>
      <c r="O670" s="80"/>
      <c r="W670" s="26"/>
      <c r="AE670" s="166"/>
      <c r="AF670" s="176"/>
      <c r="AG670" s="155"/>
      <c r="AH670" s="26"/>
      <c r="AI670" s="75"/>
    </row>
    <row r="671" spans="1:35" s="9" customFormat="1" ht="15.75" customHeight="1" x14ac:dyDescent="0.25">
      <c r="A671" s="63"/>
      <c r="B671" s="80"/>
      <c r="C671" s="80"/>
      <c r="D671" s="80"/>
      <c r="E671" s="77"/>
      <c r="F671" s="129"/>
      <c r="G671" s="26"/>
      <c r="H671" s="68"/>
      <c r="I671" s="30"/>
      <c r="K671" s="30"/>
      <c r="L671" s="72"/>
      <c r="M671" s="208"/>
      <c r="N671" s="265"/>
      <c r="O671" s="80"/>
      <c r="W671" s="26"/>
      <c r="AE671" s="166"/>
      <c r="AF671" s="176"/>
      <c r="AG671" s="155"/>
      <c r="AH671" s="26"/>
      <c r="AI671" s="75"/>
    </row>
    <row r="672" spans="1:35" s="9" customFormat="1" ht="15.75" customHeight="1" x14ac:dyDescent="0.25">
      <c r="A672" s="63"/>
      <c r="B672" s="80"/>
      <c r="C672" s="80"/>
      <c r="D672" s="80"/>
      <c r="E672" s="77"/>
      <c r="F672" s="129"/>
      <c r="G672" s="26"/>
      <c r="H672" s="68"/>
      <c r="I672" s="30"/>
      <c r="K672" s="30"/>
      <c r="L672" s="72"/>
      <c r="M672" s="208"/>
      <c r="N672" s="265"/>
      <c r="O672" s="80"/>
      <c r="W672" s="26"/>
      <c r="AE672" s="166"/>
      <c r="AF672" s="176"/>
      <c r="AG672" s="155"/>
      <c r="AH672" s="26"/>
      <c r="AI672" s="75"/>
    </row>
    <row r="673" spans="1:35" s="9" customFormat="1" ht="15.75" customHeight="1" x14ac:dyDescent="0.25">
      <c r="A673" s="63"/>
      <c r="B673" s="80"/>
      <c r="C673" s="80"/>
      <c r="D673" s="80"/>
      <c r="E673" s="77"/>
      <c r="F673" s="129"/>
      <c r="G673" s="26"/>
      <c r="H673" s="68"/>
      <c r="I673" s="30"/>
      <c r="K673" s="30"/>
      <c r="L673" s="72"/>
      <c r="M673" s="208"/>
      <c r="N673" s="265"/>
      <c r="O673" s="80"/>
      <c r="W673" s="26"/>
      <c r="AE673" s="166"/>
      <c r="AF673" s="176"/>
      <c r="AG673" s="155"/>
      <c r="AH673" s="26"/>
      <c r="AI673" s="75"/>
    </row>
    <row r="674" spans="1:35" s="9" customFormat="1" ht="15.75" customHeight="1" x14ac:dyDescent="0.25">
      <c r="A674" s="63"/>
      <c r="B674" s="80"/>
      <c r="C674" s="80"/>
      <c r="D674" s="80"/>
      <c r="E674" s="77"/>
      <c r="F674" s="129"/>
      <c r="G674" s="26"/>
      <c r="H674" s="68"/>
      <c r="I674" s="30"/>
      <c r="K674" s="30"/>
      <c r="L674" s="72"/>
      <c r="M674" s="208"/>
      <c r="N674" s="265"/>
      <c r="O674" s="80"/>
      <c r="W674" s="26"/>
      <c r="AE674" s="166"/>
      <c r="AF674" s="176"/>
      <c r="AG674" s="155"/>
      <c r="AH674" s="26"/>
      <c r="AI674" s="75"/>
    </row>
    <row r="675" spans="1:35" s="9" customFormat="1" ht="15.75" customHeight="1" x14ac:dyDescent="0.25">
      <c r="A675" s="63"/>
      <c r="B675" s="80"/>
      <c r="C675" s="80"/>
      <c r="D675" s="80"/>
      <c r="E675" s="77"/>
      <c r="F675" s="129"/>
      <c r="G675" s="26"/>
      <c r="H675" s="68"/>
      <c r="I675" s="30"/>
      <c r="K675" s="30"/>
      <c r="L675" s="72"/>
      <c r="M675" s="208"/>
      <c r="N675" s="265"/>
      <c r="O675" s="80"/>
      <c r="W675" s="26"/>
      <c r="AE675" s="166"/>
      <c r="AF675" s="176"/>
      <c r="AG675" s="155"/>
      <c r="AH675" s="26"/>
      <c r="AI675" s="75"/>
    </row>
    <row r="676" spans="1:35" s="9" customFormat="1" ht="15.75" customHeight="1" x14ac:dyDescent="0.25">
      <c r="A676" s="63"/>
      <c r="B676" s="80"/>
      <c r="C676" s="80"/>
      <c r="D676" s="80"/>
      <c r="E676" s="77"/>
      <c r="F676" s="129"/>
      <c r="G676" s="26"/>
      <c r="H676" s="68"/>
      <c r="I676" s="30"/>
      <c r="K676" s="30"/>
      <c r="L676" s="72"/>
      <c r="M676" s="208"/>
      <c r="N676" s="265"/>
      <c r="O676" s="80"/>
      <c r="W676" s="26"/>
      <c r="AE676" s="166"/>
      <c r="AF676" s="176"/>
      <c r="AG676" s="155"/>
      <c r="AH676" s="26"/>
      <c r="AI676" s="75"/>
    </row>
    <row r="677" spans="1:35" s="9" customFormat="1" ht="15.75" customHeight="1" x14ac:dyDescent="0.25">
      <c r="A677" s="63"/>
      <c r="B677" s="80"/>
      <c r="C677" s="80"/>
      <c r="D677" s="80"/>
      <c r="E677" s="77"/>
      <c r="F677" s="129"/>
      <c r="G677" s="26"/>
      <c r="H677" s="68"/>
      <c r="I677" s="30"/>
      <c r="K677" s="30"/>
      <c r="L677" s="72"/>
      <c r="M677" s="208"/>
      <c r="N677" s="265"/>
      <c r="O677" s="80"/>
      <c r="W677" s="26"/>
      <c r="AE677" s="166"/>
      <c r="AF677" s="176"/>
      <c r="AG677" s="155"/>
      <c r="AH677" s="26"/>
      <c r="AI677" s="75"/>
    </row>
    <row r="678" spans="1:35" s="9" customFormat="1" ht="15.75" customHeight="1" x14ac:dyDescent="0.25">
      <c r="A678" s="63"/>
      <c r="B678" s="80"/>
      <c r="C678" s="80"/>
      <c r="D678" s="80"/>
      <c r="E678" s="77"/>
      <c r="F678" s="129"/>
      <c r="G678" s="26"/>
      <c r="H678" s="68"/>
      <c r="I678" s="30"/>
      <c r="K678" s="30"/>
      <c r="L678" s="72"/>
      <c r="M678" s="208"/>
      <c r="N678" s="265"/>
      <c r="O678" s="80"/>
      <c r="W678" s="26"/>
      <c r="AE678" s="166"/>
      <c r="AF678" s="176"/>
      <c r="AG678" s="155"/>
      <c r="AH678" s="26"/>
      <c r="AI678" s="75"/>
    </row>
    <row r="679" spans="1:35" s="9" customFormat="1" ht="15.75" customHeight="1" x14ac:dyDescent="0.25">
      <c r="A679" s="63"/>
      <c r="B679" s="80"/>
      <c r="C679" s="80"/>
      <c r="D679" s="80"/>
      <c r="E679" s="77"/>
      <c r="F679" s="129"/>
      <c r="G679" s="26"/>
      <c r="H679" s="68"/>
      <c r="I679" s="30"/>
      <c r="K679" s="30"/>
      <c r="L679" s="72"/>
      <c r="M679" s="208"/>
      <c r="N679" s="265"/>
      <c r="O679" s="80"/>
      <c r="W679" s="26"/>
      <c r="AE679" s="166"/>
      <c r="AF679" s="176"/>
      <c r="AG679" s="155"/>
      <c r="AH679" s="26"/>
      <c r="AI679" s="75"/>
    </row>
    <row r="680" spans="1:35" s="9" customFormat="1" ht="15.75" customHeight="1" x14ac:dyDescent="0.25">
      <c r="A680" s="63"/>
      <c r="B680" s="80"/>
      <c r="C680" s="80"/>
      <c r="D680" s="80"/>
      <c r="E680" s="77"/>
      <c r="F680" s="129"/>
      <c r="G680" s="26"/>
      <c r="H680" s="68"/>
      <c r="I680" s="30"/>
      <c r="K680" s="30"/>
      <c r="L680" s="72"/>
      <c r="M680" s="208"/>
      <c r="N680" s="265"/>
      <c r="O680" s="80"/>
      <c r="W680" s="26"/>
      <c r="AE680" s="166"/>
      <c r="AF680" s="176"/>
      <c r="AG680" s="155"/>
      <c r="AH680" s="26"/>
      <c r="AI680" s="75"/>
    </row>
    <row r="681" spans="1:35" s="9" customFormat="1" ht="15.75" customHeight="1" x14ac:dyDescent="0.25">
      <c r="A681" s="63"/>
      <c r="B681" s="80"/>
      <c r="C681" s="80"/>
      <c r="D681" s="80"/>
      <c r="E681" s="77"/>
      <c r="F681" s="129"/>
      <c r="G681" s="26"/>
      <c r="H681" s="68"/>
      <c r="I681" s="30"/>
      <c r="K681" s="30"/>
      <c r="L681" s="72"/>
      <c r="M681" s="208"/>
      <c r="N681" s="265"/>
      <c r="O681" s="80"/>
      <c r="W681" s="26"/>
      <c r="AE681" s="166"/>
      <c r="AF681" s="176"/>
      <c r="AG681" s="155"/>
      <c r="AH681" s="26"/>
      <c r="AI681" s="75"/>
    </row>
    <row r="682" spans="1:35" s="9" customFormat="1" ht="15.75" customHeight="1" x14ac:dyDescent="0.25">
      <c r="A682" s="63"/>
      <c r="B682" s="80"/>
      <c r="C682" s="80"/>
      <c r="D682" s="80"/>
      <c r="E682" s="77"/>
      <c r="F682" s="129"/>
      <c r="G682" s="26"/>
      <c r="H682" s="68"/>
      <c r="I682" s="30"/>
      <c r="K682" s="30"/>
      <c r="L682" s="72"/>
      <c r="M682" s="208"/>
      <c r="N682" s="265"/>
      <c r="O682" s="80"/>
      <c r="W682" s="26"/>
      <c r="AE682" s="166"/>
      <c r="AF682" s="176"/>
      <c r="AG682" s="155"/>
      <c r="AH682" s="26"/>
      <c r="AI682" s="75"/>
    </row>
    <row r="683" spans="1:35" s="9" customFormat="1" ht="15.75" customHeight="1" x14ac:dyDescent="0.25">
      <c r="A683" s="63"/>
      <c r="B683" s="80"/>
      <c r="C683" s="80"/>
      <c r="D683" s="80"/>
      <c r="E683" s="77"/>
      <c r="F683" s="129"/>
      <c r="G683" s="26"/>
      <c r="H683" s="68"/>
      <c r="I683" s="30"/>
      <c r="K683" s="30"/>
      <c r="L683" s="72"/>
      <c r="M683" s="208"/>
      <c r="N683" s="265"/>
      <c r="O683" s="80"/>
      <c r="W683" s="26"/>
      <c r="AE683" s="166"/>
      <c r="AF683" s="176"/>
      <c r="AG683" s="155"/>
      <c r="AH683" s="26"/>
      <c r="AI683" s="75"/>
    </row>
    <row r="684" spans="1:35" s="9" customFormat="1" ht="15.75" customHeight="1" x14ac:dyDescent="0.25">
      <c r="A684" s="63"/>
      <c r="B684" s="80"/>
      <c r="C684" s="80"/>
      <c r="D684" s="80"/>
      <c r="E684" s="77"/>
      <c r="F684" s="129"/>
      <c r="G684" s="26"/>
      <c r="H684" s="68"/>
      <c r="I684" s="30"/>
      <c r="K684" s="30"/>
      <c r="L684" s="72"/>
      <c r="M684" s="208"/>
      <c r="N684" s="265"/>
      <c r="O684" s="80"/>
      <c r="W684" s="26"/>
      <c r="AE684" s="166"/>
      <c r="AF684" s="176"/>
      <c r="AG684" s="155"/>
      <c r="AH684" s="26"/>
      <c r="AI684" s="75"/>
    </row>
    <row r="685" spans="1:35" s="9" customFormat="1" ht="15.75" customHeight="1" x14ac:dyDescent="0.25">
      <c r="A685" s="63"/>
      <c r="B685" s="80"/>
      <c r="C685" s="80"/>
      <c r="D685" s="80"/>
      <c r="E685" s="77"/>
      <c r="F685" s="129"/>
      <c r="G685" s="26"/>
      <c r="H685" s="68"/>
      <c r="I685" s="30"/>
      <c r="K685" s="30"/>
      <c r="L685" s="72"/>
      <c r="M685" s="208"/>
      <c r="N685" s="265"/>
      <c r="O685" s="80"/>
      <c r="W685" s="26"/>
      <c r="AE685" s="166"/>
      <c r="AF685" s="176"/>
      <c r="AG685" s="155"/>
      <c r="AH685" s="26"/>
      <c r="AI685" s="75"/>
    </row>
    <row r="686" spans="1:35" s="9" customFormat="1" ht="15.75" customHeight="1" x14ac:dyDescent="0.25">
      <c r="A686" s="63"/>
      <c r="B686" s="80"/>
      <c r="C686" s="80"/>
      <c r="D686" s="80"/>
      <c r="E686" s="77"/>
      <c r="F686" s="129"/>
      <c r="G686" s="26"/>
      <c r="H686" s="68"/>
      <c r="I686" s="30"/>
      <c r="K686" s="30"/>
      <c r="L686" s="72"/>
      <c r="M686" s="208"/>
      <c r="N686" s="265"/>
      <c r="O686" s="80"/>
      <c r="W686" s="26"/>
      <c r="AE686" s="166"/>
      <c r="AF686" s="176"/>
      <c r="AG686" s="155"/>
      <c r="AH686" s="26"/>
      <c r="AI686" s="75"/>
    </row>
    <row r="687" spans="1:35" s="9" customFormat="1" ht="15.75" customHeight="1" x14ac:dyDescent="0.25">
      <c r="A687" s="63"/>
      <c r="B687" s="80"/>
      <c r="C687" s="80"/>
      <c r="D687" s="80"/>
      <c r="E687" s="77"/>
      <c r="F687" s="129"/>
      <c r="G687" s="26"/>
      <c r="H687" s="68"/>
      <c r="I687" s="30"/>
      <c r="K687" s="30"/>
      <c r="L687" s="72"/>
      <c r="M687" s="208"/>
      <c r="N687" s="265"/>
      <c r="O687" s="80"/>
      <c r="W687" s="26"/>
      <c r="AE687" s="166"/>
      <c r="AF687" s="176"/>
      <c r="AG687" s="155"/>
      <c r="AH687" s="26"/>
      <c r="AI687" s="75"/>
    </row>
    <row r="688" spans="1:35" s="9" customFormat="1" ht="15.75" customHeight="1" x14ac:dyDescent="0.25">
      <c r="A688" s="63"/>
      <c r="B688" s="80"/>
      <c r="C688" s="80"/>
      <c r="D688" s="80"/>
      <c r="E688" s="77"/>
      <c r="F688" s="129"/>
      <c r="G688" s="26"/>
      <c r="H688" s="68"/>
      <c r="I688" s="30"/>
      <c r="K688" s="30"/>
      <c r="L688" s="72"/>
      <c r="M688" s="208"/>
      <c r="N688" s="265"/>
      <c r="O688" s="80"/>
      <c r="W688" s="26"/>
      <c r="AE688" s="166"/>
      <c r="AF688" s="176"/>
      <c r="AG688" s="155"/>
      <c r="AH688" s="26"/>
      <c r="AI688" s="75"/>
    </row>
    <row r="689" spans="1:35" s="9" customFormat="1" ht="15.75" customHeight="1" x14ac:dyDescent="0.25">
      <c r="A689" s="63"/>
      <c r="B689" s="80"/>
      <c r="C689" s="80"/>
      <c r="D689" s="80"/>
      <c r="E689" s="77"/>
      <c r="F689" s="129"/>
      <c r="G689" s="26"/>
      <c r="H689" s="68"/>
      <c r="I689" s="30"/>
      <c r="K689" s="30"/>
      <c r="L689" s="72"/>
      <c r="M689" s="208"/>
      <c r="N689" s="265"/>
      <c r="O689" s="80"/>
      <c r="W689" s="26"/>
      <c r="AE689" s="166"/>
      <c r="AF689" s="176"/>
      <c r="AG689" s="155"/>
      <c r="AH689" s="26"/>
      <c r="AI689" s="75"/>
    </row>
    <row r="690" spans="1:35" s="9" customFormat="1" ht="15.75" customHeight="1" x14ac:dyDescent="0.25">
      <c r="A690" s="63"/>
      <c r="B690" s="80"/>
      <c r="C690" s="80"/>
      <c r="D690" s="80"/>
      <c r="E690" s="77"/>
      <c r="F690" s="129"/>
      <c r="G690" s="26"/>
      <c r="H690" s="68"/>
      <c r="I690" s="30"/>
      <c r="K690" s="30"/>
      <c r="L690" s="72"/>
      <c r="M690" s="208"/>
      <c r="N690" s="265"/>
      <c r="O690" s="80"/>
      <c r="W690" s="26"/>
      <c r="AE690" s="166"/>
      <c r="AF690" s="176"/>
      <c r="AG690" s="155"/>
      <c r="AH690" s="26"/>
      <c r="AI690" s="75"/>
    </row>
    <row r="691" spans="1:35" s="9" customFormat="1" ht="15.75" customHeight="1" x14ac:dyDescent="0.25">
      <c r="A691" s="63"/>
      <c r="B691" s="80"/>
      <c r="C691" s="80"/>
      <c r="D691" s="80"/>
      <c r="E691" s="77"/>
      <c r="F691" s="129"/>
      <c r="G691" s="26"/>
      <c r="H691" s="68"/>
      <c r="I691" s="30"/>
      <c r="K691" s="30"/>
      <c r="L691" s="72"/>
      <c r="M691" s="208"/>
      <c r="N691" s="265"/>
      <c r="O691" s="80"/>
      <c r="W691" s="26"/>
      <c r="AE691" s="166"/>
      <c r="AF691" s="176"/>
      <c r="AG691" s="155"/>
      <c r="AH691" s="26"/>
      <c r="AI691" s="75"/>
    </row>
    <row r="692" spans="1:35" s="9" customFormat="1" ht="15.75" customHeight="1" x14ac:dyDescent="0.25">
      <c r="A692" s="63"/>
      <c r="B692" s="80"/>
      <c r="C692" s="80"/>
      <c r="D692" s="80"/>
      <c r="E692" s="77"/>
      <c r="F692" s="129"/>
      <c r="G692" s="26"/>
      <c r="H692" s="68"/>
      <c r="I692" s="30"/>
      <c r="K692" s="30"/>
      <c r="L692" s="72"/>
      <c r="M692" s="208"/>
      <c r="N692" s="265"/>
      <c r="O692" s="80"/>
      <c r="W692" s="26"/>
      <c r="AE692" s="166"/>
      <c r="AF692" s="176"/>
      <c r="AG692" s="155"/>
      <c r="AH692" s="26"/>
      <c r="AI692" s="75"/>
    </row>
    <row r="693" spans="1:35" s="9" customFormat="1" ht="15.75" customHeight="1" x14ac:dyDescent="0.25">
      <c r="A693" s="63"/>
      <c r="B693" s="80"/>
      <c r="C693" s="80"/>
      <c r="D693" s="80"/>
      <c r="E693" s="77"/>
      <c r="F693" s="129"/>
      <c r="G693" s="26"/>
      <c r="H693" s="68"/>
      <c r="I693" s="30"/>
      <c r="K693" s="30"/>
      <c r="L693" s="72"/>
      <c r="M693" s="208"/>
      <c r="N693" s="265"/>
      <c r="O693" s="80"/>
      <c r="W693" s="26"/>
      <c r="AE693" s="166"/>
      <c r="AF693" s="176"/>
      <c r="AG693" s="155"/>
      <c r="AH693" s="26"/>
      <c r="AI693" s="75"/>
    </row>
    <row r="694" spans="1:35" s="9" customFormat="1" ht="15.75" customHeight="1" x14ac:dyDescent="0.25">
      <c r="A694" s="63"/>
      <c r="B694" s="80"/>
      <c r="C694" s="80"/>
      <c r="D694" s="80"/>
      <c r="E694" s="77"/>
      <c r="F694" s="129"/>
      <c r="G694" s="26"/>
      <c r="H694" s="68"/>
      <c r="I694" s="30"/>
      <c r="K694" s="30"/>
      <c r="L694" s="72"/>
      <c r="M694" s="208"/>
      <c r="N694" s="265"/>
      <c r="O694" s="80"/>
      <c r="W694" s="26"/>
      <c r="AE694" s="166"/>
      <c r="AF694" s="176"/>
      <c r="AG694" s="155"/>
      <c r="AH694" s="26"/>
      <c r="AI694" s="75"/>
    </row>
    <row r="695" spans="1:35" s="9" customFormat="1" ht="15.75" customHeight="1" x14ac:dyDescent="0.25">
      <c r="A695" s="63"/>
      <c r="B695" s="80"/>
      <c r="C695" s="80"/>
      <c r="D695" s="80"/>
      <c r="E695" s="77"/>
      <c r="F695" s="129"/>
      <c r="G695" s="26"/>
      <c r="H695" s="68"/>
      <c r="I695" s="30"/>
      <c r="K695" s="30"/>
      <c r="L695" s="72"/>
      <c r="M695" s="208"/>
      <c r="N695" s="265"/>
      <c r="O695" s="80"/>
      <c r="W695" s="26"/>
      <c r="AE695" s="166"/>
      <c r="AF695" s="176"/>
      <c r="AG695" s="155"/>
      <c r="AH695" s="26"/>
      <c r="AI695" s="75"/>
    </row>
    <row r="696" spans="1:35" s="9" customFormat="1" ht="15.75" customHeight="1" x14ac:dyDescent="0.25">
      <c r="A696" s="63"/>
      <c r="B696" s="80"/>
      <c r="C696" s="80"/>
      <c r="D696" s="80"/>
      <c r="E696" s="77"/>
      <c r="F696" s="129"/>
      <c r="G696" s="26"/>
      <c r="H696" s="68"/>
      <c r="I696" s="30"/>
      <c r="K696" s="30"/>
      <c r="L696" s="72"/>
      <c r="M696" s="208"/>
      <c r="N696" s="265"/>
      <c r="O696" s="80"/>
      <c r="W696" s="26"/>
      <c r="AE696" s="166"/>
      <c r="AF696" s="176"/>
      <c r="AG696" s="155"/>
      <c r="AH696" s="26"/>
      <c r="AI696" s="75"/>
    </row>
    <row r="697" spans="1:35" s="9" customFormat="1" ht="15.75" customHeight="1" x14ac:dyDescent="0.25">
      <c r="A697" s="63"/>
      <c r="B697" s="80"/>
      <c r="C697" s="80"/>
      <c r="D697" s="80"/>
      <c r="E697" s="77"/>
      <c r="F697" s="129"/>
      <c r="G697" s="26"/>
      <c r="H697" s="68"/>
      <c r="I697" s="30"/>
      <c r="K697" s="30"/>
      <c r="L697" s="72"/>
      <c r="M697" s="208"/>
      <c r="N697" s="265"/>
      <c r="O697" s="80"/>
      <c r="W697" s="26"/>
      <c r="AE697" s="166"/>
      <c r="AF697" s="176"/>
      <c r="AG697" s="155"/>
      <c r="AH697" s="26"/>
      <c r="AI697" s="75"/>
    </row>
    <row r="698" spans="1:35" s="9" customFormat="1" ht="15.75" customHeight="1" x14ac:dyDescent="0.25">
      <c r="A698" s="63"/>
      <c r="B698" s="80"/>
      <c r="C698" s="80"/>
      <c r="D698" s="80"/>
      <c r="E698" s="77"/>
      <c r="F698" s="129"/>
      <c r="G698" s="26"/>
      <c r="H698" s="68"/>
      <c r="I698" s="30"/>
      <c r="K698" s="30"/>
      <c r="L698" s="72"/>
      <c r="M698" s="208"/>
      <c r="N698" s="265"/>
      <c r="O698" s="80"/>
      <c r="W698" s="26"/>
      <c r="AE698" s="166"/>
      <c r="AF698" s="176"/>
      <c r="AG698" s="155"/>
      <c r="AH698" s="26"/>
      <c r="AI698" s="75"/>
    </row>
    <row r="699" spans="1:35" s="9" customFormat="1" ht="15.75" customHeight="1" x14ac:dyDescent="0.25">
      <c r="A699" s="63"/>
      <c r="B699" s="80"/>
      <c r="C699" s="80"/>
      <c r="D699" s="80"/>
      <c r="E699" s="77"/>
      <c r="F699" s="129"/>
      <c r="G699" s="26"/>
      <c r="H699" s="68"/>
      <c r="I699" s="30"/>
      <c r="K699" s="30"/>
      <c r="L699" s="72"/>
      <c r="M699" s="208"/>
      <c r="N699" s="265"/>
      <c r="O699" s="80"/>
      <c r="W699" s="26"/>
      <c r="AE699" s="166"/>
      <c r="AF699" s="176"/>
      <c r="AG699" s="155"/>
      <c r="AH699" s="26"/>
      <c r="AI699" s="75"/>
    </row>
    <row r="700" spans="1:35" s="9" customFormat="1" ht="15.75" customHeight="1" x14ac:dyDescent="0.25">
      <c r="A700" s="63"/>
      <c r="B700" s="80"/>
      <c r="C700" s="80"/>
      <c r="D700" s="80"/>
      <c r="E700" s="77"/>
      <c r="F700" s="129"/>
      <c r="G700" s="26"/>
      <c r="H700" s="68"/>
      <c r="I700" s="30"/>
      <c r="K700" s="30"/>
      <c r="L700" s="72"/>
      <c r="M700" s="208"/>
      <c r="N700" s="265"/>
      <c r="O700" s="80"/>
      <c r="W700" s="26"/>
      <c r="AE700" s="166"/>
      <c r="AF700" s="176"/>
      <c r="AG700" s="155"/>
      <c r="AH700" s="26"/>
      <c r="AI700" s="75"/>
    </row>
    <row r="701" spans="1:35" s="9" customFormat="1" ht="15.75" customHeight="1" x14ac:dyDescent="0.25">
      <c r="A701" s="63"/>
      <c r="B701" s="80"/>
      <c r="C701" s="80"/>
      <c r="D701" s="80"/>
      <c r="E701" s="77"/>
      <c r="F701" s="129"/>
      <c r="G701" s="26"/>
      <c r="H701" s="68"/>
      <c r="I701" s="30"/>
      <c r="K701" s="30"/>
      <c r="L701" s="72"/>
      <c r="M701" s="208"/>
      <c r="N701" s="265"/>
      <c r="O701" s="80"/>
      <c r="W701" s="26"/>
      <c r="AE701" s="166"/>
      <c r="AF701" s="176"/>
      <c r="AG701" s="155"/>
      <c r="AH701" s="26"/>
      <c r="AI701" s="75"/>
    </row>
    <row r="702" spans="1:35" s="9" customFormat="1" ht="15.75" customHeight="1" x14ac:dyDescent="0.25">
      <c r="A702" s="63"/>
      <c r="B702" s="80"/>
      <c r="C702" s="80"/>
      <c r="D702" s="80"/>
      <c r="E702" s="77"/>
      <c r="F702" s="129"/>
      <c r="G702" s="26"/>
      <c r="H702" s="68"/>
      <c r="I702" s="30"/>
      <c r="K702" s="30"/>
      <c r="L702" s="72"/>
      <c r="M702" s="208"/>
      <c r="N702" s="265"/>
      <c r="O702" s="80"/>
      <c r="W702" s="26"/>
      <c r="AE702" s="166"/>
      <c r="AF702" s="176"/>
      <c r="AG702" s="155"/>
      <c r="AH702" s="26"/>
      <c r="AI702" s="75"/>
    </row>
    <row r="703" spans="1:35" s="9" customFormat="1" ht="15.75" customHeight="1" x14ac:dyDescent="0.25">
      <c r="A703" s="63"/>
      <c r="B703" s="80"/>
      <c r="C703" s="80"/>
      <c r="D703" s="80"/>
      <c r="E703" s="77"/>
      <c r="F703" s="129"/>
      <c r="G703" s="26"/>
      <c r="H703" s="68"/>
      <c r="I703" s="30"/>
      <c r="K703" s="30"/>
      <c r="L703" s="72"/>
      <c r="M703" s="208"/>
      <c r="N703" s="265"/>
      <c r="O703" s="80"/>
      <c r="W703" s="26"/>
      <c r="AE703" s="166"/>
      <c r="AF703" s="176"/>
      <c r="AG703" s="155"/>
      <c r="AH703" s="26"/>
      <c r="AI703" s="75"/>
    </row>
    <row r="704" spans="1:35" s="9" customFormat="1" ht="15.75" customHeight="1" x14ac:dyDescent="0.25">
      <c r="A704" s="63"/>
      <c r="B704" s="80"/>
      <c r="C704" s="80"/>
      <c r="D704" s="80"/>
      <c r="E704" s="77"/>
      <c r="F704" s="129"/>
      <c r="G704" s="26"/>
      <c r="H704" s="68"/>
      <c r="I704" s="30"/>
      <c r="K704" s="30"/>
      <c r="L704" s="72"/>
      <c r="M704" s="208"/>
      <c r="N704" s="265"/>
      <c r="O704" s="80"/>
      <c r="W704" s="26"/>
      <c r="AE704" s="166"/>
      <c r="AF704" s="176"/>
      <c r="AG704" s="155"/>
      <c r="AH704" s="26"/>
      <c r="AI704" s="75"/>
    </row>
    <row r="705" spans="1:35" s="9" customFormat="1" ht="15.75" customHeight="1" x14ac:dyDescent="0.25">
      <c r="A705" s="63"/>
      <c r="B705" s="80"/>
      <c r="C705" s="80"/>
      <c r="D705" s="80"/>
      <c r="E705" s="77"/>
      <c r="F705" s="129"/>
      <c r="G705" s="26"/>
      <c r="H705" s="68"/>
      <c r="I705" s="30"/>
      <c r="K705" s="30"/>
      <c r="L705" s="72"/>
      <c r="M705" s="208"/>
      <c r="N705" s="265"/>
      <c r="O705" s="80"/>
      <c r="W705" s="26"/>
      <c r="AE705" s="166"/>
      <c r="AF705" s="176"/>
      <c r="AG705" s="155"/>
      <c r="AH705" s="26"/>
      <c r="AI705" s="75"/>
    </row>
    <row r="706" spans="1:35" s="9" customFormat="1" ht="15.75" customHeight="1" x14ac:dyDescent="0.25">
      <c r="A706" s="63"/>
      <c r="B706" s="80"/>
      <c r="C706" s="80"/>
      <c r="D706" s="80"/>
      <c r="E706" s="77"/>
      <c r="F706" s="129"/>
      <c r="G706" s="26"/>
      <c r="H706" s="68"/>
      <c r="I706" s="30"/>
      <c r="K706" s="30"/>
      <c r="L706" s="72"/>
      <c r="M706" s="208"/>
      <c r="N706" s="265"/>
      <c r="O706" s="80"/>
      <c r="W706" s="26"/>
      <c r="AE706" s="166"/>
      <c r="AF706" s="176"/>
      <c r="AG706" s="155"/>
      <c r="AH706" s="26"/>
      <c r="AI706" s="75"/>
    </row>
    <row r="707" spans="1:35" s="9" customFormat="1" ht="15.75" customHeight="1" x14ac:dyDescent="0.25">
      <c r="A707" s="63"/>
      <c r="B707" s="80"/>
      <c r="C707" s="80"/>
      <c r="D707" s="80"/>
      <c r="E707" s="77"/>
      <c r="F707" s="129"/>
      <c r="G707" s="26"/>
      <c r="H707" s="68"/>
      <c r="I707" s="30"/>
      <c r="K707" s="30"/>
      <c r="L707" s="72"/>
      <c r="M707" s="208"/>
      <c r="N707" s="265"/>
      <c r="O707" s="80"/>
      <c r="W707" s="26"/>
      <c r="AE707" s="166"/>
      <c r="AF707" s="176"/>
      <c r="AG707" s="155"/>
      <c r="AH707" s="26"/>
      <c r="AI707" s="75"/>
    </row>
    <row r="708" spans="1:35" s="9" customFormat="1" ht="15.75" customHeight="1" x14ac:dyDescent="0.25">
      <c r="A708" s="63"/>
      <c r="B708" s="80"/>
      <c r="C708" s="80"/>
      <c r="D708" s="80"/>
      <c r="E708" s="77"/>
      <c r="F708" s="129"/>
      <c r="G708" s="26"/>
      <c r="H708" s="68"/>
      <c r="I708" s="30"/>
      <c r="K708" s="30"/>
      <c r="L708" s="72"/>
      <c r="M708" s="208"/>
      <c r="N708" s="265"/>
      <c r="O708" s="80"/>
      <c r="W708" s="26"/>
      <c r="AE708" s="166"/>
      <c r="AF708" s="176"/>
      <c r="AG708" s="155"/>
      <c r="AH708" s="26"/>
      <c r="AI708" s="75"/>
    </row>
    <row r="709" spans="1:35" s="9" customFormat="1" ht="15.75" customHeight="1" x14ac:dyDescent="0.25">
      <c r="A709" s="63"/>
      <c r="B709" s="80"/>
      <c r="C709" s="80"/>
      <c r="D709" s="80"/>
      <c r="E709" s="77"/>
      <c r="F709" s="129"/>
      <c r="G709" s="26"/>
      <c r="H709" s="68"/>
      <c r="I709" s="30"/>
      <c r="K709" s="30"/>
      <c r="L709" s="72"/>
      <c r="M709" s="208"/>
      <c r="N709" s="265"/>
      <c r="O709" s="80"/>
      <c r="W709" s="26"/>
      <c r="AE709" s="166"/>
      <c r="AF709" s="176"/>
      <c r="AG709" s="155"/>
      <c r="AH709" s="26"/>
      <c r="AI709" s="75"/>
    </row>
    <row r="710" spans="1:35" s="9" customFormat="1" ht="15.75" customHeight="1" x14ac:dyDescent="0.25">
      <c r="A710" s="63"/>
      <c r="B710" s="80"/>
      <c r="C710" s="80"/>
      <c r="D710" s="80"/>
      <c r="E710" s="77"/>
      <c r="F710" s="129"/>
      <c r="G710" s="26"/>
      <c r="H710" s="68"/>
      <c r="I710" s="30"/>
      <c r="K710" s="30"/>
      <c r="L710" s="72"/>
      <c r="M710" s="208"/>
      <c r="N710" s="265"/>
      <c r="O710" s="80"/>
      <c r="W710" s="26"/>
      <c r="AE710" s="166"/>
      <c r="AF710" s="176"/>
      <c r="AG710" s="155"/>
      <c r="AH710" s="26"/>
      <c r="AI710" s="75"/>
    </row>
    <row r="711" spans="1:35" s="9" customFormat="1" ht="15.75" customHeight="1" x14ac:dyDescent="0.25">
      <c r="A711" s="63"/>
      <c r="B711" s="80"/>
      <c r="C711" s="80"/>
      <c r="D711" s="80"/>
      <c r="E711" s="77"/>
      <c r="F711" s="129"/>
      <c r="G711" s="26"/>
      <c r="H711" s="68"/>
      <c r="I711" s="30"/>
      <c r="K711" s="30"/>
      <c r="L711" s="72"/>
      <c r="M711" s="208"/>
      <c r="N711" s="265"/>
      <c r="O711" s="80"/>
      <c r="W711" s="26"/>
      <c r="AE711" s="166"/>
      <c r="AF711" s="176"/>
      <c r="AG711" s="155"/>
      <c r="AH711" s="26"/>
      <c r="AI711" s="75"/>
    </row>
    <row r="712" spans="1:35" s="9" customFormat="1" ht="15.75" customHeight="1" x14ac:dyDescent="0.25">
      <c r="A712" s="63"/>
      <c r="B712" s="80"/>
      <c r="C712" s="80"/>
      <c r="D712" s="80"/>
      <c r="E712" s="77"/>
      <c r="F712" s="129"/>
      <c r="G712" s="26"/>
      <c r="H712" s="68"/>
      <c r="I712" s="30"/>
      <c r="K712" s="30"/>
      <c r="L712" s="72"/>
      <c r="M712" s="208"/>
      <c r="N712" s="265"/>
      <c r="O712" s="80"/>
      <c r="W712" s="26"/>
      <c r="AE712" s="166"/>
      <c r="AF712" s="176"/>
      <c r="AG712" s="155"/>
      <c r="AH712" s="26"/>
      <c r="AI712" s="75"/>
    </row>
    <row r="713" spans="1:35" s="9" customFormat="1" ht="15.75" customHeight="1" x14ac:dyDescent="0.25">
      <c r="A713" s="63"/>
      <c r="B713" s="80"/>
      <c r="C713" s="80"/>
      <c r="D713" s="80"/>
      <c r="E713" s="77"/>
      <c r="F713" s="129"/>
      <c r="G713" s="26"/>
      <c r="H713" s="68"/>
      <c r="I713" s="30"/>
      <c r="K713" s="30"/>
      <c r="L713" s="72"/>
      <c r="M713" s="208"/>
      <c r="N713" s="265"/>
      <c r="O713" s="80"/>
      <c r="W713" s="26"/>
      <c r="AE713" s="166"/>
      <c r="AF713" s="176"/>
      <c r="AG713" s="155"/>
      <c r="AH713" s="26"/>
      <c r="AI713" s="75"/>
    </row>
    <row r="714" spans="1:35" s="9" customFormat="1" ht="15.75" customHeight="1" x14ac:dyDescent="0.25">
      <c r="A714" s="63"/>
      <c r="B714" s="80"/>
      <c r="C714" s="80"/>
      <c r="D714" s="80"/>
      <c r="E714" s="77"/>
      <c r="F714" s="129"/>
      <c r="G714" s="26"/>
      <c r="H714" s="68"/>
      <c r="I714" s="30"/>
      <c r="K714" s="30"/>
      <c r="L714" s="72"/>
      <c r="M714" s="208"/>
      <c r="N714" s="265"/>
      <c r="O714" s="80"/>
      <c r="W714" s="26"/>
      <c r="AE714" s="166"/>
      <c r="AF714" s="176"/>
      <c r="AG714" s="155"/>
      <c r="AH714" s="26"/>
      <c r="AI714" s="75"/>
    </row>
    <row r="715" spans="1:35" s="9" customFormat="1" ht="15.75" customHeight="1" x14ac:dyDescent="0.25">
      <c r="A715" s="63"/>
      <c r="B715" s="80"/>
      <c r="C715" s="80"/>
      <c r="D715" s="80"/>
      <c r="E715" s="77"/>
      <c r="F715" s="129"/>
      <c r="G715" s="26"/>
      <c r="H715" s="68"/>
      <c r="I715" s="30"/>
      <c r="K715" s="30"/>
      <c r="L715" s="72"/>
      <c r="M715" s="208"/>
      <c r="N715" s="265"/>
      <c r="O715" s="80"/>
      <c r="W715" s="26"/>
      <c r="AE715" s="166"/>
      <c r="AF715" s="176"/>
      <c r="AG715" s="155"/>
      <c r="AH715" s="26"/>
      <c r="AI715" s="75"/>
    </row>
    <row r="716" spans="1:35" s="9" customFormat="1" ht="15.75" customHeight="1" x14ac:dyDescent="0.25">
      <c r="A716" s="63"/>
      <c r="B716" s="80"/>
      <c r="C716" s="80"/>
      <c r="D716" s="80"/>
      <c r="E716" s="77"/>
      <c r="F716" s="129"/>
      <c r="G716" s="26"/>
      <c r="H716" s="68"/>
      <c r="I716" s="30"/>
      <c r="K716" s="30"/>
      <c r="L716" s="72"/>
      <c r="M716" s="208"/>
      <c r="N716" s="265"/>
      <c r="O716" s="80"/>
      <c r="W716" s="26"/>
      <c r="AE716" s="166"/>
      <c r="AF716" s="176"/>
      <c r="AG716" s="155"/>
      <c r="AH716" s="26"/>
      <c r="AI716" s="75"/>
    </row>
    <row r="717" spans="1:35" s="9" customFormat="1" ht="15.75" customHeight="1" x14ac:dyDescent="0.25">
      <c r="A717" s="63"/>
      <c r="B717" s="80"/>
      <c r="C717" s="80"/>
      <c r="D717" s="80"/>
      <c r="E717" s="77"/>
      <c r="F717" s="129"/>
      <c r="G717" s="26"/>
      <c r="H717" s="68"/>
      <c r="I717" s="30"/>
      <c r="K717" s="30"/>
      <c r="L717" s="72"/>
      <c r="M717" s="208"/>
      <c r="N717" s="265"/>
      <c r="O717" s="80"/>
      <c r="W717" s="26"/>
      <c r="AE717" s="166"/>
      <c r="AF717" s="176"/>
      <c r="AG717" s="155"/>
      <c r="AH717" s="26"/>
      <c r="AI717" s="75"/>
    </row>
    <row r="718" spans="1:35" s="9" customFormat="1" ht="15.75" customHeight="1" x14ac:dyDescent="0.25">
      <c r="A718" s="63"/>
      <c r="B718" s="80"/>
      <c r="C718" s="80"/>
      <c r="D718" s="80"/>
      <c r="E718" s="77"/>
      <c r="F718" s="129"/>
      <c r="G718" s="26"/>
      <c r="H718" s="68"/>
      <c r="I718" s="30"/>
      <c r="K718" s="30"/>
      <c r="L718" s="72"/>
      <c r="M718" s="208"/>
      <c r="N718" s="265"/>
      <c r="O718" s="80"/>
      <c r="W718" s="26"/>
      <c r="AE718" s="166"/>
      <c r="AF718" s="176"/>
      <c r="AG718" s="155"/>
      <c r="AH718" s="26"/>
      <c r="AI718" s="75"/>
    </row>
    <row r="719" spans="1:35" s="9" customFormat="1" ht="15.75" customHeight="1" x14ac:dyDescent="0.25">
      <c r="A719" s="63"/>
      <c r="B719" s="80"/>
      <c r="C719" s="80"/>
      <c r="D719" s="80"/>
      <c r="E719" s="77"/>
      <c r="F719" s="129"/>
      <c r="G719" s="26"/>
      <c r="H719" s="68"/>
      <c r="I719" s="30"/>
      <c r="K719" s="30"/>
      <c r="L719" s="72"/>
      <c r="M719" s="208"/>
      <c r="N719" s="265"/>
      <c r="O719" s="80"/>
      <c r="W719" s="26"/>
      <c r="AE719" s="166"/>
      <c r="AF719" s="176"/>
      <c r="AG719" s="155"/>
      <c r="AH719" s="26"/>
      <c r="AI719" s="75"/>
    </row>
    <row r="720" spans="1:35" s="9" customFormat="1" ht="15.75" customHeight="1" x14ac:dyDescent="0.25">
      <c r="A720" s="63"/>
      <c r="B720" s="80"/>
      <c r="C720" s="80"/>
      <c r="D720" s="80"/>
      <c r="E720" s="77"/>
      <c r="F720" s="129"/>
      <c r="G720" s="26"/>
      <c r="H720" s="68"/>
      <c r="I720" s="30"/>
      <c r="K720" s="30"/>
      <c r="L720" s="72"/>
      <c r="M720" s="208"/>
      <c r="N720" s="265"/>
      <c r="O720" s="80"/>
      <c r="W720" s="26"/>
      <c r="AE720" s="166"/>
      <c r="AF720" s="176"/>
      <c r="AG720" s="155"/>
      <c r="AH720" s="26"/>
      <c r="AI720" s="75"/>
    </row>
    <row r="721" spans="1:35" s="9" customFormat="1" ht="15.75" customHeight="1" x14ac:dyDescent="0.25">
      <c r="A721" s="63"/>
      <c r="B721" s="80"/>
      <c r="C721" s="80"/>
      <c r="D721" s="80"/>
      <c r="E721" s="77"/>
      <c r="F721" s="129"/>
      <c r="G721" s="26"/>
      <c r="H721" s="68"/>
      <c r="I721" s="30"/>
      <c r="K721" s="30"/>
      <c r="L721" s="72"/>
      <c r="M721" s="208"/>
      <c r="N721" s="265"/>
      <c r="O721" s="80"/>
      <c r="W721" s="26"/>
      <c r="AE721" s="166"/>
      <c r="AF721" s="176"/>
      <c r="AG721" s="155"/>
      <c r="AH721" s="26"/>
      <c r="AI721" s="75"/>
    </row>
    <row r="722" spans="1:35" s="9" customFormat="1" ht="15.75" customHeight="1" x14ac:dyDescent="0.25">
      <c r="A722" s="63"/>
      <c r="B722" s="80"/>
      <c r="C722" s="80"/>
      <c r="D722" s="80"/>
      <c r="E722" s="77"/>
      <c r="F722" s="129"/>
      <c r="G722" s="26"/>
      <c r="H722" s="68"/>
      <c r="I722" s="30"/>
      <c r="K722" s="30"/>
      <c r="L722" s="72"/>
      <c r="M722" s="208"/>
      <c r="N722" s="265"/>
      <c r="O722" s="80"/>
      <c r="W722" s="26"/>
      <c r="AE722" s="166"/>
      <c r="AF722" s="176"/>
      <c r="AG722" s="155"/>
      <c r="AH722" s="26"/>
      <c r="AI722" s="75"/>
    </row>
    <row r="723" spans="1:35" s="9" customFormat="1" ht="15.75" customHeight="1" x14ac:dyDescent="0.25">
      <c r="A723" s="63"/>
      <c r="B723" s="80"/>
      <c r="C723" s="80"/>
      <c r="D723" s="80"/>
      <c r="E723" s="77"/>
      <c r="F723" s="129"/>
      <c r="G723" s="26"/>
      <c r="H723" s="68"/>
      <c r="I723" s="30"/>
      <c r="K723" s="30"/>
      <c r="L723" s="72"/>
      <c r="M723" s="208"/>
      <c r="N723" s="265"/>
      <c r="O723" s="80"/>
      <c r="W723" s="26"/>
      <c r="AE723" s="166"/>
      <c r="AF723" s="176"/>
      <c r="AG723" s="155"/>
      <c r="AH723" s="26"/>
      <c r="AI723" s="75"/>
    </row>
    <row r="724" spans="1:35" s="9" customFormat="1" ht="15.75" customHeight="1" x14ac:dyDescent="0.25">
      <c r="A724" s="63"/>
      <c r="B724" s="80"/>
      <c r="C724" s="80"/>
      <c r="D724" s="80"/>
      <c r="E724" s="77"/>
      <c r="F724" s="129"/>
      <c r="G724" s="26"/>
      <c r="H724" s="68"/>
      <c r="I724" s="30"/>
      <c r="K724" s="30"/>
      <c r="L724" s="72"/>
      <c r="M724" s="208"/>
      <c r="N724" s="265"/>
      <c r="O724" s="80"/>
      <c r="W724" s="26"/>
      <c r="AE724" s="166"/>
      <c r="AF724" s="176"/>
      <c r="AG724" s="155"/>
      <c r="AH724" s="26"/>
      <c r="AI724" s="75"/>
    </row>
    <row r="725" spans="1:35" s="9" customFormat="1" ht="15.75" customHeight="1" x14ac:dyDescent="0.25">
      <c r="A725" s="63"/>
      <c r="B725" s="80"/>
      <c r="C725" s="80"/>
      <c r="D725" s="80"/>
      <c r="E725" s="77"/>
      <c r="F725" s="129"/>
      <c r="G725" s="26"/>
      <c r="H725" s="68"/>
      <c r="I725" s="30"/>
      <c r="K725" s="30"/>
      <c r="L725" s="72"/>
      <c r="M725" s="208"/>
      <c r="N725" s="265"/>
      <c r="O725" s="80"/>
      <c r="W725" s="26"/>
      <c r="AE725" s="166"/>
      <c r="AF725" s="176"/>
      <c r="AG725" s="155"/>
      <c r="AH725" s="26"/>
      <c r="AI725" s="75"/>
    </row>
    <row r="726" spans="1:35" s="9" customFormat="1" ht="15.75" customHeight="1" x14ac:dyDescent="0.25">
      <c r="A726" s="63"/>
      <c r="B726" s="80"/>
      <c r="C726" s="80"/>
      <c r="D726" s="80"/>
      <c r="E726" s="77"/>
      <c r="F726" s="129"/>
      <c r="G726" s="26"/>
      <c r="H726" s="68"/>
      <c r="I726" s="30"/>
      <c r="K726" s="30"/>
      <c r="L726" s="72"/>
      <c r="M726" s="208"/>
      <c r="N726" s="265"/>
      <c r="O726" s="80"/>
      <c r="W726" s="26"/>
      <c r="AE726" s="166"/>
      <c r="AF726" s="176"/>
      <c r="AG726" s="155"/>
      <c r="AH726" s="26"/>
      <c r="AI726" s="75"/>
    </row>
    <row r="727" spans="1:35" s="9" customFormat="1" ht="15.75" customHeight="1" x14ac:dyDescent="0.25">
      <c r="A727" s="63"/>
      <c r="B727" s="80"/>
      <c r="C727" s="80"/>
      <c r="D727" s="80"/>
      <c r="E727" s="77"/>
      <c r="F727" s="129"/>
      <c r="G727" s="26"/>
      <c r="H727" s="68"/>
      <c r="I727" s="30"/>
      <c r="K727" s="30"/>
      <c r="L727" s="72"/>
      <c r="M727" s="208"/>
      <c r="N727" s="265"/>
      <c r="O727" s="80"/>
      <c r="W727" s="26"/>
      <c r="AE727" s="166"/>
      <c r="AF727" s="176"/>
      <c r="AG727" s="155"/>
      <c r="AH727" s="26"/>
      <c r="AI727" s="75"/>
    </row>
    <row r="728" spans="1:35" s="9" customFormat="1" ht="15.75" customHeight="1" x14ac:dyDescent="0.25">
      <c r="A728" s="63"/>
      <c r="B728" s="80"/>
      <c r="C728" s="80"/>
      <c r="D728" s="80"/>
      <c r="E728" s="77"/>
      <c r="F728" s="129"/>
      <c r="G728" s="26"/>
      <c r="H728" s="68"/>
      <c r="I728" s="30"/>
      <c r="K728" s="30"/>
      <c r="L728" s="72"/>
      <c r="M728" s="208"/>
      <c r="N728" s="265"/>
      <c r="O728" s="80"/>
      <c r="W728" s="26"/>
      <c r="AE728" s="166"/>
      <c r="AF728" s="176"/>
      <c r="AG728" s="155"/>
      <c r="AH728" s="26"/>
      <c r="AI728" s="75"/>
    </row>
    <row r="729" spans="1:35" s="9" customFormat="1" ht="15.75" customHeight="1" x14ac:dyDescent="0.25">
      <c r="A729" s="63"/>
      <c r="B729" s="80"/>
      <c r="C729" s="80"/>
      <c r="D729" s="80"/>
      <c r="E729" s="77"/>
      <c r="F729" s="129"/>
      <c r="G729" s="26"/>
      <c r="H729" s="68"/>
      <c r="I729" s="30"/>
      <c r="K729" s="30"/>
      <c r="L729" s="72"/>
      <c r="M729" s="208"/>
      <c r="N729" s="265"/>
      <c r="O729" s="80"/>
      <c r="W729" s="26"/>
      <c r="AE729" s="166"/>
      <c r="AF729" s="176"/>
      <c r="AG729" s="155"/>
      <c r="AH729" s="26"/>
      <c r="AI729" s="75"/>
    </row>
    <row r="730" spans="1:35" s="9" customFormat="1" ht="15.75" customHeight="1" x14ac:dyDescent="0.25">
      <c r="A730" s="63"/>
      <c r="B730" s="80"/>
      <c r="C730" s="80"/>
      <c r="D730" s="80"/>
      <c r="E730" s="77"/>
      <c r="F730" s="129"/>
      <c r="G730" s="26"/>
      <c r="H730" s="68"/>
      <c r="I730" s="30"/>
      <c r="K730" s="30"/>
      <c r="L730" s="72"/>
      <c r="M730" s="208"/>
      <c r="N730" s="265"/>
      <c r="O730" s="80"/>
      <c r="W730" s="26"/>
      <c r="AE730" s="166"/>
      <c r="AF730" s="176"/>
      <c r="AG730" s="155"/>
      <c r="AH730" s="26"/>
      <c r="AI730" s="75"/>
    </row>
    <row r="731" spans="1:35" s="9" customFormat="1" ht="15.75" customHeight="1" x14ac:dyDescent="0.25">
      <c r="A731" s="63"/>
      <c r="B731" s="80"/>
      <c r="C731" s="80"/>
      <c r="D731" s="80"/>
      <c r="E731" s="77"/>
      <c r="F731" s="129"/>
      <c r="G731" s="26"/>
      <c r="H731" s="68"/>
      <c r="I731" s="30"/>
      <c r="K731" s="30"/>
      <c r="L731" s="72"/>
      <c r="M731" s="208"/>
      <c r="N731" s="265"/>
      <c r="O731" s="80"/>
      <c r="W731" s="26"/>
      <c r="AE731" s="166"/>
      <c r="AF731" s="176"/>
      <c r="AG731" s="155"/>
      <c r="AH731" s="26"/>
      <c r="AI731" s="75"/>
    </row>
    <row r="732" spans="1:35" s="9" customFormat="1" ht="15.75" customHeight="1" x14ac:dyDescent="0.25">
      <c r="A732" s="63"/>
      <c r="B732" s="80"/>
      <c r="C732" s="80"/>
      <c r="D732" s="80"/>
      <c r="E732" s="77"/>
      <c r="F732" s="129"/>
      <c r="G732" s="26"/>
      <c r="H732" s="68"/>
      <c r="I732" s="30"/>
      <c r="K732" s="30"/>
      <c r="L732" s="72"/>
      <c r="M732" s="208"/>
      <c r="N732" s="265"/>
      <c r="O732" s="80"/>
      <c r="W732" s="26"/>
      <c r="AE732" s="166"/>
      <c r="AF732" s="176"/>
      <c r="AG732" s="155"/>
      <c r="AH732" s="26"/>
      <c r="AI732" s="75"/>
    </row>
    <row r="733" spans="1:35" s="9" customFormat="1" ht="15.75" customHeight="1" x14ac:dyDescent="0.25">
      <c r="A733" s="63"/>
      <c r="B733" s="80"/>
      <c r="C733" s="80"/>
      <c r="D733" s="80"/>
      <c r="E733" s="77"/>
      <c r="F733" s="129"/>
      <c r="G733" s="26"/>
      <c r="H733" s="68"/>
      <c r="I733" s="30"/>
      <c r="K733" s="30"/>
      <c r="L733" s="72"/>
      <c r="M733" s="208"/>
      <c r="N733" s="265"/>
      <c r="O733" s="80"/>
      <c r="W733" s="26"/>
      <c r="AE733" s="166"/>
      <c r="AF733" s="176"/>
      <c r="AG733" s="155"/>
      <c r="AH733" s="26"/>
      <c r="AI733" s="75"/>
    </row>
    <row r="734" spans="1:35" s="9" customFormat="1" ht="15.75" customHeight="1" x14ac:dyDescent="0.25">
      <c r="A734" s="63"/>
      <c r="B734" s="80"/>
      <c r="C734" s="80"/>
      <c r="D734" s="80"/>
      <c r="E734" s="77"/>
      <c r="F734" s="129"/>
      <c r="G734" s="26"/>
      <c r="H734" s="68"/>
      <c r="I734" s="30"/>
      <c r="K734" s="30"/>
      <c r="L734" s="72"/>
      <c r="M734" s="208"/>
      <c r="N734" s="265"/>
      <c r="O734" s="80"/>
      <c r="W734" s="26"/>
      <c r="AE734" s="166"/>
      <c r="AF734" s="176"/>
      <c r="AG734" s="155"/>
      <c r="AH734" s="26"/>
      <c r="AI734" s="75"/>
    </row>
    <row r="735" spans="1:35" s="9" customFormat="1" ht="15.75" customHeight="1" x14ac:dyDescent="0.25">
      <c r="A735" s="63"/>
      <c r="B735" s="80"/>
      <c r="C735" s="80"/>
      <c r="D735" s="80"/>
      <c r="E735" s="77"/>
      <c r="F735" s="129"/>
      <c r="G735" s="26"/>
      <c r="H735" s="68"/>
      <c r="I735" s="30"/>
      <c r="K735" s="30"/>
      <c r="L735" s="72"/>
      <c r="M735" s="208"/>
      <c r="N735" s="265"/>
      <c r="O735" s="80"/>
      <c r="W735" s="26"/>
      <c r="AE735" s="166"/>
      <c r="AF735" s="176"/>
      <c r="AG735" s="155"/>
      <c r="AH735" s="26"/>
      <c r="AI735" s="75"/>
    </row>
    <row r="736" spans="1:35" s="9" customFormat="1" ht="15.75" customHeight="1" x14ac:dyDescent="0.25">
      <c r="A736" s="63"/>
      <c r="B736" s="80"/>
      <c r="C736" s="80"/>
      <c r="D736" s="80"/>
      <c r="E736" s="77"/>
      <c r="F736" s="129"/>
      <c r="G736" s="26"/>
      <c r="H736" s="68"/>
      <c r="I736" s="30"/>
      <c r="K736" s="30"/>
      <c r="L736" s="72"/>
      <c r="M736" s="208"/>
      <c r="N736" s="265"/>
      <c r="O736" s="80"/>
      <c r="W736" s="26"/>
      <c r="AE736" s="166"/>
      <c r="AF736" s="176"/>
      <c r="AG736" s="155"/>
      <c r="AH736" s="26"/>
      <c r="AI736" s="75"/>
    </row>
    <row r="737" spans="1:35" s="9" customFormat="1" ht="15.75" customHeight="1" x14ac:dyDescent="0.25">
      <c r="A737" s="63"/>
      <c r="B737" s="80"/>
      <c r="C737" s="80"/>
      <c r="D737" s="80"/>
      <c r="E737" s="77"/>
      <c r="F737" s="129"/>
      <c r="G737" s="26"/>
      <c r="H737" s="68"/>
      <c r="I737" s="30"/>
      <c r="K737" s="30"/>
      <c r="L737" s="72"/>
      <c r="M737" s="208"/>
      <c r="N737" s="265"/>
      <c r="O737" s="80"/>
      <c r="W737" s="26"/>
      <c r="AE737" s="166"/>
      <c r="AF737" s="176"/>
      <c r="AG737" s="155"/>
      <c r="AH737" s="26"/>
      <c r="AI737" s="75"/>
    </row>
    <row r="738" spans="1:35" s="9" customFormat="1" ht="15.75" customHeight="1" x14ac:dyDescent="0.25">
      <c r="A738" s="63"/>
      <c r="B738" s="80"/>
      <c r="C738" s="80"/>
      <c r="D738" s="80"/>
      <c r="E738" s="77"/>
      <c r="F738" s="129"/>
      <c r="G738" s="26"/>
      <c r="H738" s="68"/>
      <c r="I738" s="30"/>
      <c r="K738" s="30"/>
      <c r="L738" s="72"/>
      <c r="M738" s="208"/>
      <c r="N738" s="265"/>
      <c r="O738" s="80"/>
      <c r="W738" s="26"/>
      <c r="AE738" s="166"/>
      <c r="AF738" s="176"/>
      <c r="AG738" s="155"/>
      <c r="AH738" s="26"/>
      <c r="AI738" s="75"/>
    </row>
    <row r="739" spans="1:35" s="9" customFormat="1" ht="15.75" customHeight="1" x14ac:dyDescent="0.25">
      <c r="A739" s="63"/>
      <c r="B739" s="80"/>
      <c r="C739" s="80"/>
      <c r="D739" s="80"/>
      <c r="E739" s="77"/>
      <c r="F739" s="129"/>
      <c r="G739" s="26"/>
      <c r="H739" s="68"/>
      <c r="I739" s="30"/>
      <c r="K739" s="30"/>
      <c r="L739" s="72"/>
      <c r="M739" s="208"/>
      <c r="N739" s="265"/>
      <c r="O739" s="80"/>
      <c r="W739" s="26"/>
      <c r="AE739" s="166"/>
      <c r="AF739" s="176"/>
      <c r="AG739" s="155"/>
      <c r="AH739" s="26"/>
      <c r="AI739" s="75"/>
    </row>
    <row r="740" spans="1:35" s="9" customFormat="1" ht="15.75" customHeight="1" x14ac:dyDescent="0.25">
      <c r="A740" s="63"/>
      <c r="B740" s="80"/>
      <c r="C740" s="80"/>
      <c r="D740" s="80"/>
      <c r="E740" s="77"/>
      <c r="F740" s="129"/>
      <c r="G740" s="26"/>
      <c r="H740" s="68"/>
      <c r="I740" s="30"/>
      <c r="K740" s="30"/>
      <c r="L740" s="72"/>
      <c r="M740" s="208"/>
      <c r="N740" s="265"/>
      <c r="O740" s="80"/>
      <c r="W740" s="26"/>
      <c r="AE740" s="166"/>
      <c r="AF740" s="176"/>
      <c r="AG740" s="155"/>
      <c r="AH740" s="26"/>
      <c r="AI740" s="75"/>
    </row>
    <row r="741" spans="1:35" s="9" customFormat="1" ht="15.75" customHeight="1" x14ac:dyDescent="0.25">
      <c r="A741" s="63"/>
      <c r="B741" s="80"/>
      <c r="C741" s="80"/>
      <c r="D741" s="80"/>
      <c r="E741" s="77"/>
      <c r="F741" s="129"/>
      <c r="G741" s="26"/>
      <c r="H741" s="68"/>
      <c r="I741" s="30"/>
      <c r="K741" s="30"/>
      <c r="L741" s="72"/>
      <c r="M741" s="208"/>
      <c r="N741" s="265"/>
      <c r="O741" s="80"/>
      <c r="W741" s="26"/>
      <c r="AE741" s="166"/>
      <c r="AF741" s="176"/>
      <c r="AG741" s="155"/>
      <c r="AH741" s="26"/>
      <c r="AI741" s="75"/>
    </row>
    <row r="742" spans="1:35" s="9" customFormat="1" ht="15.75" customHeight="1" x14ac:dyDescent="0.25">
      <c r="A742" s="63"/>
      <c r="B742" s="80"/>
      <c r="C742" s="80"/>
      <c r="D742" s="80"/>
      <c r="E742" s="77"/>
      <c r="F742" s="129"/>
      <c r="G742" s="26"/>
      <c r="H742" s="68"/>
      <c r="I742" s="30"/>
      <c r="K742" s="30"/>
      <c r="L742" s="72"/>
      <c r="M742" s="208"/>
      <c r="N742" s="265"/>
      <c r="O742" s="80"/>
      <c r="W742" s="26"/>
      <c r="AE742" s="166"/>
      <c r="AF742" s="176"/>
      <c r="AG742" s="155"/>
      <c r="AH742" s="26"/>
      <c r="AI742" s="75"/>
    </row>
    <row r="743" spans="1:35" s="9" customFormat="1" ht="15.75" customHeight="1" x14ac:dyDescent="0.25">
      <c r="A743" s="63"/>
      <c r="B743" s="80"/>
      <c r="C743" s="80"/>
      <c r="D743" s="80"/>
      <c r="E743" s="77"/>
      <c r="F743" s="129"/>
      <c r="G743" s="26"/>
      <c r="H743" s="68"/>
      <c r="I743" s="30"/>
      <c r="K743" s="30"/>
      <c r="L743" s="72"/>
      <c r="M743" s="208"/>
      <c r="N743" s="265"/>
      <c r="O743" s="80"/>
      <c r="W743" s="26"/>
      <c r="AE743" s="166"/>
      <c r="AF743" s="176"/>
      <c r="AG743" s="155"/>
      <c r="AH743" s="26"/>
      <c r="AI743" s="75"/>
    </row>
    <row r="744" spans="1:35" s="9" customFormat="1" ht="15.75" customHeight="1" x14ac:dyDescent="0.25">
      <c r="A744" s="63"/>
      <c r="B744" s="80"/>
      <c r="C744" s="80"/>
      <c r="D744" s="80"/>
      <c r="E744" s="77"/>
      <c r="F744" s="129"/>
      <c r="G744" s="26"/>
      <c r="H744" s="68"/>
      <c r="I744" s="30"/>
      <c r="K744" s="30"/>
      <c r="L744" s="72"/>
      <c r="M744" s="208"/>
      <c r="N744" s="265"/>
      <c r="O744" s="80"/>
      <c r="W744" s="26"/>
      <c r="AE744" s="166"/>
      <c r="AF744" s="176"/>
      <c r="AG744" s="155"/>
      <c r="AH744" s="26"/>
      <c r="AI744" s="75"/>
    </row>
    <row r="745" spans="1:35" s="9" customFormat="1" ht="15.75" customHeight="1" x14ac:dyDescent="0.25">
      <c r="A745" s="63"/>
      <c r="B745" s="80"/>
      <c r="C745" s="80"/>
      <c r="D745" s="80"/>
      <c r="E745" s="77"/>
      <c r="F745" s="129"/>
      <c r="G745" s="26"/>
      <c r="H745" s="68"/>
      <c r="I745" s="30"/>
      <c r="K745" s="30"/>
      <c r="L745" s="72"/>
      <c r="M745" s="208"/>
      <c r="N745" s="265"/>
      <c r="O745" s="80"/>
      <c r="W745" s="26"/>
      <c r="AE745" s="166"/>
      <c r="AF745" s="176"/>
      <c r="AG745" s="155"/>
      <c r="AH745" s="26"/>
      <c r="AI745" s="75"/>
    </row>
    <row r="746" spans="1:35" s="9" customFormat="1" ht="15.75" customHeight="1" x14ac:dyDescent="0.25">
      <c r="A746" s="63"/>
      <c r="B746" s="80"/>
      <c r="C746" s="80"/>
      <c r="D746" s="80"/>
      <c r="E746" s="77"/>
      <c r="F746" s="129"/>
      <c r="G746" s="26"/>
      <c r="H746" s="68"/>
      <c r="I746" s="30"/>
      <c r="K746" s="30"/>
      <c r="L746" s="72"/>
      <c r="M746" s="208"/>
      <c r="N746" s="265"/>
      <c r="O746" s="80"/>
      <c r="W746" s="26"/>
      <c r="AE746" s="166"/>
      <c r="AF746" s="176"/>
      <c r="AG746" s="155"/>
      <c r="AH746" s="26"/>
      <c r="AI746" s="75"/>
    </row>
    <row r="747" spans="1:35" s="9" customFormat="1" ht="15.75" customHeight="1" x14ac:dyDescent="0.25">
      <c r="A747" s="63"/>
      <c r="B747" s="80"/>
      <c r="C747" s="80"/>
      <c r="D747" s="80"/>
      <c r="E747" s="77"/>
      <c r="F747" s="129"/>
      <c r="G747" s="26"/>
      <c r="H747" s="68"/>
      <c r="I747" s="30"/>
      <c r="K747" s="30"/>
      <c r="L747" s="72"/>
      <c r="M747" s="208"/>
      <c r="N747" s="265"/>
      <c r="O747" s="80"/>
      <c r="W747" s="26"/>
      <c r="AE747" s="166"/>
      <c r="AF747" s="176"/>
      <c r="AG747" s="155"/>
      <c r="AH747" s="26"/>
      <c r="AI747" s="75"/>
    </row>
    <row r="748" spans="1:35" s="9" customFormat="1" ht="15.75" customHeight="1" x14ac:dyDescent="0.25">
      <c r="A748" s="63"/>
      <c r="B748" s="80"/>
      <c r="C748" s="80"/>
      <c r="D748" s="80"/>
      <c r="E748" s="77"/>
      <c r="F748" s="129"/>
      <c r="G748" s="26"/>
      <c r="H748" s="68"/>
      <c r="I748" s="30"/>
      <c r="K748" s="30"/>
      <c r="L748" s="72"/>
      <c r="M748" s="208"/>
      <c r="N748" s="265"/>
      <c r="O748" s="80"/>
      <c r="W748" s="26"/>
      <c r="AE748" s="166"/>
      <c r="AF748" s="176"/>
      <c r="AG748" s="155"/>
      <c r="AH748" s="26"/>
      <c r="AI748" s="75"/>
    </row>
    <row r="749" spans="1:35" s="9" customFormat="1" ht="15.75" customHeight="1" x14ac:dyDescent="0.25">
      <c r="A749" s="63"/>
      <c r="B749" s="80"/>
      <c r="C749" s="80"/>
      <c r="D749" s="80"/>
      <c r="E749" s="77"/>
      <c r="F749" s="129"/>
      <c r="G749" s="26"/>
      <c r="H749" s="68"/>
      <c r="I749" s="30"/>
      <c r="K749" s="30"/>
      <c r="L749" s="72"/>
      <c r="M749" s="208"/>
      <c r="N749" s="265"/>
      <c r="O749" s="80"/>
      <c r="W749" s="26"/>
      <c r="AE749" s="166"/>
      <c r="AF749" s="176"/>
      <c r="AG749" s="155"/>
      <c r="AH749" s="26"/>
      <c r="AI749" s="75"/>
    </row>
    <row r="750" spans="1:35" s="9" customFormat="1" ht="15.75" customHeight="1" x14ac:dyDescent="0.25">
      <c r="A750" s="63"/>
      <c r="B750" s="80"/>
      <c r="C750" s="80"/>
      <c r="D750" s="80"/>
      <c r="E750" s="77"/>
      <c r="F750" s="129"/>
      <c r="G750" s="26"/>
      <c r="H750" s="68"/>
      <c r="I750" s="30"/>
      <c r="K750" s="30"/>
      <c r="L750" s="72"/>
      <c r="M750" s="208"/>
      <c r="N750" s="265"/>
      <c r="O750" s="80"/>
      <c r="W750" s="26"/>
      <c r="AE750" s="166"/>
      <c r="AF750" s="176"/>
      <c r="AG750" s="155"/>
      <c r="AH750" s="26"/>
      <c r="AI750" s="75"/>
    </row>
    <row r="751" spans="1:35" s="9" customFormat="1" ht="15.75" customHeight="1" x14ac:dyDescent="0.25">
      <c r="A751" s="63"/>
      <c r="B751" s="80"/>
      <c r="C751" s="80"/>
      <c r="D751" s="80"/>
      <c r="E751" s="77"/>
      <c r="F751" s="129"/>
      <c r="G751" s="26"/>
      <c r="H751" s="68"/>
      <c r="I751" s="30"/>
      <c r="K751" s="30"/>
      <c r="L751" s="72"/>
      <c r="M751" s="208"/>
      <c r="N751" s="265"/>
      <c r="O751" s="80"/>
      <c r="W751" s="26"/>
      <c r="AE751" s="166"/>
      <c r="AF751" s="176"/>
      <c r="AG751" s="155"/>
      <c r="AH751" s="26"/>
      <c r="AI751" s="75"/>
    </row>
    <row r="752" spans="1:35" s="9" customFormat="1" ht="15.75" customHeight="1" x14ac:dyDescent="0.25">
      <c r="A752" s="63"/>
      <c r="B752" s="80"/>
      <c r="C752" s="80"/>
      <c r="D752" s="80"/>
      <c r="E752" s="77"/>
      <c r="F752" s="129"/>
      <c r="G752" s="26"/>
      <c r="H752" s="68"/>
      <c r="I752" s="30"/>
      <c r="K752" s="30"/>
      <c r="L752" s="72"/>
      <c r="M752" s="208"/>
      <c r="N752" s="265"/>
      <c r="O752" s="80"/>
      <c r="W752" s="26"/>
      <c r="AE752" s="166"/>
      <c r="AF752" s="176"/>
      <c r="AG752" s="155"/>
      <c r="AH752" s="26"/>
      <c r="AI752" s="75"/>
    </row>
    <row r="753" spans="1:35" s="9" customFormat="1" ht="15.75" customHeight="1" x14ac:dyDescent="0.25">
      <c r="A753" s="63"/>
      <c r="B753" s="80"/>
      <c r="C753" s="80"/>
      <c r="D753" s="80"/>
      <c r="E753" s="77"/>
      <c r="F753" s="129"/>
      <c r="G753" s="26"/>
      <c r="H753" s="68"/>
      <c r="I753" s="30"/>
      <c r="K753" s="30"/>
      <c r="L753" s="72"/>
      <c r="M753" s="208"/>
      <c r="N753" s="265"/>
      <c r="O753" s="80"/>
      <c r="W753" s="26"/>
      <c r="AE753" s="166"/>
      <c r="AF753" s="176"/>
      <c r="AG753" s="155"/>
      <c r="AH753" s="26"/>
      <c r="AI753" s="75"/>
    </row>
    <row r="754" spans="1:35" s="9" customFormat="1" ht="15.75" customHeight="1" x14ac:dyDescent="0.25">
      <c r="A754" s="63"/>
      <c r="B754" s="80"/>
      <c r="C754" s="80"/>
      <c r="D754" s="80"/>
      <c r="E754" s="77"/>
      <c r="F754" s="129"/>
      <c r="G754" s="26"/>
      <c r="H754" s="68"/>
      <c r="I754" s="30"/>
      <c r="K754" s="30"/>
      <c r="L754" s="72"/>
      <c r="M754" s="208"/>
      <c r="N754" s="265"/>
      <c r="O754" s="80"/>
      <c r="W754" s="26"/>
      <c r="AE754" s="166"/>
      <c r="AF754" s="176"/>
      <c r="AG754" s="155"/>
      <c r="AH754" s="26"/>
      <c r="AI754" s="75"/>
    </row>
    <row r="755" spans="1:35" s="9" customFormat="1" ht="15.75" customHeight="1" x14ac:dyDescent="0.25">
      <c r="A755" s="63"/>
      <c r="B755" s="80"/>
      <c r="C755" s="80"/>
      <c r="D755" s="80"/>
      <c r="E755" s="77"/>
      <c r="F755" s="129"/>
      <c r="G755" s="26"/>
      <c r="H755" s="68"/>
      <c r="I755" s="30"/>
      <c r="K755" s="30"/>
      <c r="L755" s="72"/>
      <c r="M755" s="208"/>
      <c r="N755" s="265"/>
      <c r="O755" s="80"/>
      <c r="W755" s="26"/>
      <c r="AE755" s="166"/>
      <c r="AF755" s="176"/>
      <c r="AG755" s="155"/>
      <c r="AH755" s="26"/>
      <c r="AI755" s="75"/>
    </row>
    <row r="756" spans="1:35" s="9" customFormat="1" ht="15.75" customHeight="1" x14ac:dyDescent="0.25">
      <c r="A756" s="63"/>
      <c r="B756" s="80"/>
      <c r="C756" s="80"/>
      <c r="D756" s="80"/>
      <c r="E756" s="77"/>
      <c r="F756" s="129"/>
      <c r="G756" s="26"/>
      <c r="H756" s="68"/>
      <c r="I756" s="30"/>
      <c r="K756" s="30"/>
      <c r="L756" s="72"/>
      <c r="M756" s="208"/>
      <c r="N756" s="265"/>
      <c r="O756" s="80"/>
      <c r="W756" s="26"/>
      <c r="AE756" s="166"/>
      <c r="AF756" s="176"/>
      <c r="AG756" s="155"/>
      <c r="AH756" s="26"/>
      <c r="AI756" s="75"/>
    </row>
    <row r="757" spans="1:35" s="9" customFormat="1" ht="15.75" customHeight="1" x14ac:dyDescent="0.25">
      <c r="A757" s="63"/>
      <c r="B757" s="80"/>
      <c r="C757" s="80"/>
      <c r="D757" s="80"/>
      <c r="E757" s="77"/>
      <c r="F757" s="129"/>
      <c r="G757" s="26"/>
      <c r="H757" s="68"/>
      <c r="I757" s="30"/>
      <c r="K757" s="30"/>
      <c r="L757" s="72"/>
      <c r="M757" s="208"/>
      <c r="N757" s="265"/>
      <c r="O757" s="80"/>
      <c r="W757" s="26"/>
      <c r="AE757" s="166"/>
      <c r="AF757" s="176"/>
      <c r="AG757" s="155"/>
      <c r="AH757" s="26"/>
      <c r="AI757" s="75"/>
    </row>
    <row r="758" spans="1:35" s="9" customFormat="1" ht="15.75" customHeight="1" x14ac:dyDescent="0.25">
      <c r="A758" s="63"/>
      <c r="B758" s="80"/>
      <c r="C758" s="80"/>
      <c r="D758" s="80"/>
      <c r="E758" s="77"/>
      <c r="F758" s="129"/>
      <c r="G758" s="26"/>
      <c r="H758" s="68"/>
      <c r="I758" s="30"/>
      <c r="K758" s="30"/>
      <c r="L758" s="72"/>
      <c r="M758" s="208"/>
      <c r="N758" s="265"/>
      <c r="O758" s="80"/>
      <c r="W758" s="26"/>
      <c r="AE758" s="166"/>
      <c r="AF758" s="176"/>
      <c r="AG758" s="155"/>
      <c r="AH758" s="26"/>
      <c r="AI758" s="75"/>
    </row>
    <row r="759" spans="1:35" s="9" customFormat="1" ht="15.75" customHeight="1" x14ac:dyDescent="0.25">
      <c r="A759" s="63"/>
      <c r="B759" s="80"/>
      <c r="C759" s="80"/>
      <c r="D759" s="80"/>
      <c r="E759" s="77"/>
      <c r="F759" s="129"/>
      <c r="G759" s="26"/>
      <c r="H759" s="68"/>
      <c r="I759" s="30"/>
      <c r="K759" s="30"/>
      <c r="L759" s="72"/>
      <c r="M759" s="208"/>
      <c r="N759" s="265"/>
      <c r="O759" s="80"/>
      <c r="W759" s="26"/>
      <c r="AE759" s="166"/>
      <c r="AF759" s="176"/>
      <c r="AG759" s="155"/>
      <c r="AH759" s="26"/>
      <c r="AI759" s="75"/>
    </row>
    <row r="760" spans="1:35" s="9" customFormat="1" ht="15.75" customHeight="1" x14ac:dyDescent="0.25">
      <c r="A760" s="63"/>
      <c r="B760" s="80"/>
      <c r="C760" s="80"/>
      <c r="D760" s="80"/>
      <c r="E760" s="77"/>
      <c r="F760" s="129"/>
      <c r="G760" s="26"/>
      <c r="H760" s="68"/>
      <c r="I760" s="30"/>
      <c r="K760" s="30"/>
      <c r="L760" s="72"/>
      <c r="M760" s="208"/>
      <c r="N760" s="265"/>
      <c r="O760" s="80"/>
      <c r="W760" s="26"/>
      <c r="AE760" s="166"/>
      <c r="AF760" s="176"/>
      <c r="AG760" s="155"/>
      <c r="AH760" s="26"/>
      <c r="AI760" s="75"/>
    </row>
    <row r="761" spans="1:35" s="9" customFormat="1" ht="15.75" customHeight="1" x14ac:dyDescent="0.25">
      <c r="A761" s="63"/>
      <c r="B761" s="80"/>
      <c r="C761" s="80"/>
      <c r="D761" s="80"/>
      <c r="E761" s="77"/>
      <c r="F761" s="129"/>
      <c r="G761" s="26"/>
      <c r="H761" s="68"/>
      <c r="I761" s="30"/>
      <c r="K761" s="30"/>
      <c r="L761" s="72"/>
      <c r="M761" s="208"/>
      <c r="N761" s="265"/>
      <c r="O761" s="80"/>
      <c r="W761" s="26"/>
      <c r="AE761" s="166"/>
      <c r="AF761" s="176"/>
      <c r="AG761" s="155"/>
      <c r="AH761" s="26"/>
      <c r="AI761" s="75"/>
    </row>
    <row r="762" spans="1:35" s="9" customFormat="1" ht="15.75" customHeight="1" x14ac:dyDescent="0.25">
      <c r="A762" s="63"/>
      <c r="B762" s="80"/>
      <c r="C762" s="80"/>
      <c r="D762" s="80"/>
      <c r="E762" s="77"/>
      <c r="F762" s="129"/>
      <c r="G762" s="26"/>
      <c r="H762" s="68"/>
      <c r="I762" s="30"/>
      <c r="K762" s="30"/>
      <c r="L762" s="72"/>
      <c r="M762" s="208"/>
      <c r="N762" s="265"/>
      <c r="O762" s="80"/>
      <c r="W762" s="26"/>
      <c r="AE762" s="166"/>
      <c r="AF762" s="176"/>
      <c r="AG762" s="155"/>
      <c r="AH762" s="26"/>
      <c r="AI762" s="75"/>
    </row>
    <row r="763" spans="1:35" s="9" customFormat="1" ht="15.75" customHeight="1" x14ac:dyDescent="0.25">
      <c r="A763" s="63"/>
      <c r="B763" s="80"/>
      <c r="C763" s="80"/>
      <c r="D763" s="80"/>
      <c r="E763" s="77"/>
      <c r="F763" s="129"/>
      <c r="G763" s="26"/>
      <c r="H763" s="68"/>
      <c r="I763" s="30"/>
      <c r="K763" s="30"/>
      <c r="L763" s="72"/>
      <c r="M763" s="208"/>
      <c r="N763" s="265"/>
      <c r="O763" s="80"/>
      <c r="W763" s="26"/>
      <c r="AE763" s="166"/>
      <c r="AF763" s="176"/>
      <c r="AG763" s="155"/>
      <c r="AH763" s="26"/>
      <c r="AI763" s="75"/>
    </row>
    <row r="764" spans="1:35" s="9" customFormat="1" ht="15.75" customHeight="1" x14ac:dyDescent="0.25">
      <c r="A764" s="63"/>
      <c r="B764" s="80"/>
      <c r="C764" s="80"/>
      <c r="D764" s="80"/>
      <c r="E764" s="77"/>
      <c r="F764" s="129"/>
      <c r="G764" s="26"/>
      <c r="H764" s="68"/>
      <c r="I764" s="30"/>
      <c r="K764" s="30"/>
      <c r="L764" s="72"/>
      <c r="M764" s="208"/>
      <c r="N764" s="265"/>
      <c r="O764" s="80"/>
      <c r="W764" s="26"/>
      <c r="AE764" s="166"/>
      <c r="AF764" s="176"/>
      <c r="AG764" s="155"/>
      <c r="AH764" s="26"/>
      <c r="AI764" s="75"/>
    </row>
    <row r="765" spans="1:35" s="9" customFormat="1" ht="15.75" customHeight="1" x14ac:dyDescent="0.25">
      <c r="A765" s="63"/>
      <c r="B765" s="80"/>
      <c r="C765" s="80"/>
      <c r="D765" s="80"/>
      <c r="E765" s="77"/>
      <c r="F765" s="129"/>
      <c r="G765" s="26"/>
      <c r="H765" s="68"/>
      <c r="I765" s="30"/>
      <c r="K765" s="30"/>
      <c r="L765" s="72"/>
      <c r="M765" s="208"/>
      <c r="N765" s="265"/>
      <c r="O765" s="80"/>
      <c r="W765" s="26"/>
      <c r="AE765" s="166"/>
      <c r="AF765" s="176"/>
      <c r="AG765" s="155"/>
      <c r="AH765" s="26"/>
      <c r="AI765" s="75"/>
    </row>
    <row r="766" spans="1:35" s="9" customFormat="1" ht="15.75" customHeight="1" x14ac:dyDescent="0.25">
      <c r="A766" s="63"/>
      <c r="B766" s="80"/>
      <c r="C766" s="80"/>
      <c r="D766" s="80"/>
      <c r="E766" s="77"/>
      <c r="F766" s="129"/>
      <c r="G766" s="26"/>
      <c r="H766" s="68"/>
      <c r="I766" s="30"/>
      <c r="K766" s="30"/>
      <c r="L766" s="72"/>
      <c r="M766" s="208"/>
      <c r="N766" s="265"/>
      <c r="O766" s="80"/>
      <c r="W766" s="26"/>
      <c r="AE766" s="166"/>
      <c r="AF766" s="176"/>
      <c r="AG766" s="155"/>
      <c r="AH766" s="26"/>
      <c r="AI766" s="75"/>
    </row>
    <row r="767" spans="1:35" s="9" customFormat="1" ht="15.75" customHeight="1" x14ac:dyDescent="0.25">
      <c r="A767" s="63"/>
      <c r="B767" s="80"/>
      <c r="C767" s="80"/>
      <c r="D767" s="80"/>
      <c r="E767" s="77"/>
      <c r="F767" s="129"/>
      <c r="G767" s="26"/>
      <c r="H767" s="68"/>
      <c r="I767" s="30"/>
      <c r="K767" s="30"/>
      <c r="L767" s="72"/>
      <c r="M767" s="208"/>
      <c r="N767" s="265"/>
      <c r="O767" s="80"/>
      <c r="W767" s="26"/>
      <c r="AE767" s="166"/>
      <c r="AF767" s="176"/>
      <c r="AG767" s="155"/>
      <c r="AH767" s="26"/>
      <c r="AI767" s="75"/>
    </row>
    <row r="768" spans="1:35" s="9" customFormat="1" ht="15.75" customHeight="1" x14ac:dyDescent="0.25">
      <c r="A768" s="63"/>
      <c r="B768" s="80"/>
      <c r="C768" s="80"/>
      <c r="D768" s="80"/>
      <c r="E768" s="77"/>
      <c r="F768" s="129"/>
      <c r="G768" s="26"/>
      <c r="H768" s="68"/>
      <c r="I768" s="30"/>
      <c r="K768" s="30"/>
      <c r="L768" s="72"/>
      <c r="M768" s="208"/>
      <c r="N768" s="265"/>
      <c r="O768" s="80"/>
      <c r="W768" s="26"/>
      <c r="AE768" s="166"/>
      <c r="AF768" s="176"/>
      <c r="AG768" s="155"/>
      <c r="AH768" s="26"/>
      <c r="AI768" s="75"/>
    </row>
    <row r="769" spans="1:35" s="9" customFormat="1" ht="15.75" customHeight="1" x14ac:dyDescent="0.25">
      <c r="A769" s="63"/>
      <c r="B769" s="80"/>
      <c r="C769" s="80"/>
      <c r="D769" s="80"/>
      <c r="E769" s="77"/>
      <c r="F769" s="129"/>
      <c r="G769" s="26"/>
      <c r="H769" s="68"/>
      <c r="I769" s="30"/>
      <c r="K769" s="30"/>
      <c r="L769" s="72"/>
      <c r="M769" s="208"/>
      <c r="N769" s="265"/>
      <c r="O769" s="80"/>
      <c r="W769" s="26"/>
      <c r="AE769" s="166"/>
      <c r="AF769" s="176"/>
      <c r="AG769" s="155"/>
      <c r="AH769" s="26"/>
      <c r="AI769" s="75"/>
    </row>
    <row r="770" spans="1:35" s="9" customFormat="1" ht="15.75" customHeight="1" x14ac:dyDescent="0.25">
      <c r="A770" s="63"/>
      <c r="B770" s="80"/>
      <c r="C770" s="80"/>
      <c r="D770" s="80"/>
      <c r="E770" s="77"/>
      <c r="F770" s="129"/>
      <c r="G770" s="26"/>
      <c r="H770" s="68"/>
      <c r="I770" s="30"/>
      <c r="K770" s="30"/>
      <c r="L770" s="72"/>
      <c r="M770" s="208"/>
      <c r="N770" s="265"/>
      <c r="O770" s="80"/>
      <c r="W770" s="26"/>
      <c r="AE770" s="166"/>
      <c r="AF770" s="176"/>
      <c r="AG770" s="155"/>
      <c r="AH770" s="26"/>
      <c r="AI770" s="75"/>
    </row>
    <row r="771" spans="1:35" s="9" customFormat="1" ht="15.75" customHeight="1" x14ac:dyDescent="0.25">
      <c r="A771" s="63"/>
      <c r="B771" s="80"/>
      <c r="C771" s="80"/>
      <c r="D771" s="80"/>
      <c r="E771" s="77"/>
      <c r="F771" s="129"/>
      <c r="G771" s="26"/>
      <c r="H771" s="68"/>
      <c r="I771" s="30"/>
      <c r="K771" s="30"/>
      <c r="L771" s="72"/>
      <c r="M771" s="208"/>
      <c r="N771" s="265"/>
      <c r="O771" s="80"/>
      <c r="W771" s="26"/>
      <c r="AE771" s="166"/>
      <c r="AF771" s="176"/>
      <c r="AG771" s="155"/>
      <c r="AH771" s="26"/>
      <c r="AI771" s="75"/>
    </row>
    <row r="772" spans="1:35" s="9" customFormat="1" ht="15.75" customHeight="1" x14ac:dyDescent="0.25">
      <c r="A772" s="63"/>
      <c r="B772" s="80"/>
      <c r="C772" s="80"/>
      <c r="D772" s="80"/>
      <c r="E772" s="77"/>
      <c r="F772" s="129"/>
      <c r="G772" s="26"/>
      <c r="H772" s="68"/>
      <c r="I772" s="30"/>
      <c r="K772" s="30"/>
      <c r="L772" s="72"/>
      <c r="M772" s="208"/>
      <c r="N772" s="265"/>
      <c r="O772" s="80"/>
      <c r="W772" s="26"/>
      <c r="AE772" s="166"/>
      <c r="AF772" s="176"/>
      <c r="AG772" s="155"/>
      <c r="AH772" s="26"/>
      <c r="AI772" s="75"/>
    </row>
    <row r="773" spans="1:35" s="9" customFormat="1" ht="15.75" customHeight="1" x14ac:dyDescent="0.25">
      <c r="A773" s="63"/>
      <c r="B773" s="80"/>
      <c r="C773" s="80"/>
      <c r="D773" s="80"/>
      <c r="E773" s="77"/>
      <c r="F773" s="129"/>
      <c r="G773" s="26"/>
      <c r="H773" s="68"/>
      <c r="I773" s="30"/>
      <c r="K773" s="30"/>
      <c r="L773" s="72"/>
      <c r="M773" s="208"/>
      <c r="N773" s="265"/>
      <c r="O773" s="80"/>
      <c r="W773" s="26"/>
      <c r="AE773" s="166"/>
      <c r="AF773" s="176"/>
      <c r="AG773" s="155"/>
      <c r="AH773" s="26"/>
      <c r="AI773" s="75"/>
    </row>
    <row r="774" spans="1:35" s="9" customFormat="1" ht="15.75" customHeight="1" x14ac:dyDescent="0.25">
      <c r="A774" s="63"/>
      <c r="B774" s="80"/>
      <c r="C774" s="80"/>
      <c r="D774" s="80"/>
      <c r="E774" s="77"/>
      <c r="F774" s="129"/>
      <c r="G774" s="26"/>
      <c r="H774" s="68"/>
      <c r="I774" s="30"/>
      <c r="K774" s="30"/>
      <c r="L774" s="72"/>
      <c r="M774" s="208"/>
      <c r="N774" s="265"/>
      <c r="O774" s="80"/>
      <c r="W774" s="26"/>
      <c r="AE774" s="166"/>
      <c r="AF774" s="176"/>
      <c r="AG774" s="155"/>
      <c r="AH774" s="26"/>
      <c r="AI774" s="75"/>
    </row>
    <row r="775" spans="1:35" s="9" customFormat="1" ht="15.75" customHeight="1" x14ac:dyDescent="0.25">
      <c r="A775" s="63"/>
      <c r="B775" s="80"/>
      <c r="C775" s="80"/>
      <c r="D775" s="80"/>
      <c r="E775" s="77"/>
      <c r="F775" s="129"/>
      <c r="G775" s="26"/>
      <c r="H775" s="68"/>
      <c r="I775" s="30"/>
      <c r="K775" s="30"/>
      <c r="L775" s="72"/>
      <c r="M775" s="208"/>
      <c r="N775" s="265"/>
      <c r="O775" s="80"/>
      <c r="W775" s="26"/>
      <c r="AE775" s="166"/>
      <c r="AF775" s="176"/>
      <c r="AG775" s="155"/>
      <c r="AH775" s="26"/>
      <c r="AI775" s="75"/>
    </row>
    <row r="776" spans="1:35" s="9" customFormat="1" ht="15.75" customHeight="1" x14ac:dyDescent="0.25">
      <c r="A776" s="63"/>
      <c r="B776" s="80"/>
      <c r="C776" s="80"/>
      <c r="D776" s="80"/>
      <c r="E776" s="77"/>
      <c r="F776" s="129"/>
      <c r="G776" s="26"/>
      <c r="H776" s="68"/>
      <c r="I776" s="30"/>
      <c r="K776" s="30"/>
      <c r="L776" s="72"/>
      <c r="M776" s="208"/>
      <c r="N776" s="265"/>
      <c r="O776" s="80"/>
      <c r="W776" s="26"/>
      <c r="AE776" s="166"/>
      <c r="AF776" s="176"/>
      <c r="AG776" s="155"/>
      <c r="AH776" s="26"/>
      <c r="AI776" s="75"/>
    </row>
    <row r="777" spans="1:35" s="9" customFormat="1" ht="15.75" customHeight="1" x14ac:dyDescent="0.25">
      <c r="A777" s="63"/>
      <c r="B777" s="80"/>
      <c r="C777" s="80"/>
      <c r="D777" s="80"/>
      <c r="E777" s="77"/>
      <c r="F777" s="129"/>
      <c r="G777" s="26"/>
      <c r="H777" s="68"/>
      <c r="I777" s="30"/>
      <c r="K777" s="30"/>
      <c r="L777" s="72"/>
      <c r="M777" s="208"/>
      <c r="N777" s="265"/>
      <c r="O777" s="80"/>
      <c r="W777" s="26"/>
      <c r="AE777" s="166"/>
      <c r="AF777" s="176"/>
      <c r="AG777" s="155"/>
      <c r="AH777" s="26"/>
      <c r="AI777" s="75"/>
    </row>
    <row r="778" spans="1:35" s="9" customFormat="1" ht="15.75" customHeight="1" x14ac:dyDescent="0.25">
      <c r="A778" s="63"/>
      <c r="B778" s="80"/>
      <c r="C778" s="80"/>
      <c r="D778" s="80"/>
      <c r="E778" s="77"/>
      <c r="F778" s="129"/>
      <c r="G778" s="26"/>
      <c r="H778" s="68"/>
      <c r="I778" s="30"/>
      <c r="K778" s="30"/>
      <c r="L778" s="72"/>
      <c r="M778" s="208"/>
      <c r="N778" s="265"/>
      <c r="O778" s="80"/>
      <c r="W778" s="26"/>
      <c r="AE778" s="166"/>
      <c r="AF778" s="176"/>
      <c r="AG778" s="155"/>
      <c r="AH778" s="26"/>
      <c r="AI778" s="75"/>
    </row>
    <row r="779" spans="1:35" s="9" customFormat="1" ht="15.75" customHeight="1" x14ac:dyDescent="0.25">
      <c r="A779" s="63"/>
      <c r="B779" s="80"/>
      <c r="C779" s="80"/>
      <c r="D779" s="80"/>
      <c r="E779" s="77"/>
      <c r="F779" s="129"/>
      <c r="G779" s="26"/>
      <c r="H779" s="68"/>
      <c r="I779" s="30"/>
      <c r="K779" s="30"/>
      <c r="L779" s="72"/>
      <c r="M779" s="208"/>
      <c r="N779" s="265"/>
      <c r="O779" s="80"/>
      <c r="W779" s="26"/>
      <c r="AE779" s="166"/>
      <c r="AF779" s="176"/>
      <c r="AG779" s="155"/>
      <c r="AH779" s="26"/>
      <c r="AI779" s="75"/>
    </row>
    <row r="780" spans="1:35" s="9" customFormat="1" ht="15.75" customHeight="1" x14ac:dyDescent="0.25">
      <c r="A780" s="63"/>
      <c r="B780" s="80"/>
      <c r="C780" s="80"/>
      <c r="D780" s="80"/>
      <c r="E780" s="77"/>
      <c r="F780" s="129"/>
      <c r="G780" s="26"/>
      <c r="H780" s="68"/>
      <c r="I780" s="30"/>
      <c r="K780" s="30"/>
      <c r="L780" s="72"/>
      <c r="M780" s="208"/>
      <c r="N780" s="265"/>
      <c r="O780" s="80"/>
      <c r="W780" s="26"/>
      <c r="AE780" s="166"/>
      <c r="AF780" s="176"/>
      <c r="AG780" s="155"/>
      <c r="AH780" s="26"/>
      <c r="AI780" s="75"/>
    </row>
    <row r="781" spans="1:35" s="9" customFormat="1" ht="15.75" customHeight="1" x14ac:dyDescent="0.25">
      <c r="A781" s="63"/>
      <c r="B781" s="80"/>
      <c r="C781" s="80"/>
      <c r="D781" s="80"/>
      <c r="E781" s="77"/>
      <c r="F781" s="129"/>
      <c r="G781" s="26"/>
      <c r="H781" s="68"/>
      <c r="I781" s="30"/>
      <c r="K781" s="30"/>
      <c r="L781" s="72"/>
      <c r="M781" s="208"/>
      <c r="N781" s="265"/>
      <c r="O781" s="80"/>
      <c r="W781" s="26"/>
      <c r="AE781" s="166"/>
      <c r="AF781" s="176"/>
      <c r="AG781" s="155"/>
      <c r="AH781" s="26"/>
      <c r="AI781" s="75"/>
    </row>
    <row r="782" spans="1:35" s="9" customFormat="1" ht="15.75" customHeight="1" x14ac:dyDescent="0.25">
      <c r="A782" s="63"/>
      <c r="B782" s="80"/>
      <c r="C782" s="80"/>
      <c r="D782" s="80"/>
      <c r="E782" s="77"/>
      <c r="F782" s="129"/>
      <c r="G782" s="26"/>
      <c r="H782" s="68"/>
      <c r="I782" s="30"/>
      <c r="K782" s="30"/>
      <c r="L782" s="72"/>
      <c r="M782" s="208"/>
      <c r="N782" s="265"/>
      <c r="O782" s="80"/>
      <c r="W782" s="26"/>
      <c r="AE782" s="166"/>
      <c r="AF782" s="176"/>
      <c r="AG782" s="155"/>
      <c r="AH782" s="26"/>
      <c r="AI782" s="75"/>
    </row>
    <row r="783" spans="1:35" s="9" customFormat="1" ht="15.75" customHeight="1" x14ac:dyDescent="0.25">
      <c r="A783" s="63"/>
      <c r="B783" s="80"/>
      <c r="C783" s="80"/>
      <c r="D783" s="80"/>
      <c r="E783" s="77"/>
      <c r="F783" s="129"/>
      <c r="G783" s="26"/>
      <c r="H783" s="68"/>
      <c r="I783" s="30"/>
      <c r="K783" s="30"/>
      <c r="L783" s="72"/>
      <c r="M783" s="208"/>
      <c r="N783" s="265"/>
      <c r="O783" s="80"/>
      <c r="W783" s="26"/>
      <c r="AE783" s="166"/>
      <c r="AF783" s="176"/>
      <c r="AG783" s="155"/>
      <c r="AH783" s="26"/>
      <c r="AI783" s="75"/>
    </row>
    <row r="784" spans="1:35" s="9" customFormat="1" ht="15.75" customHeight="1" x14ac:dyDescent="0.25">
      <c r="A784" s="63"/>
      <c r="B784" s="80"/>
      <c r="C784" s="80"/>
      <c r="D784" s="80"/>
      <c r="E784" s="77"/>
      <c r="F784" s="129"/>
      <c r="G784" s="26"/>
      <c r="H784" s="68"/>
      <c r="I784" s="30"/>
      <c r="K784" s="30"/>
      <c r="L784" s="72"/>
      <c r="M784" s="208"/>
      <c r="N784" s="265"/>
      <c r="O784" s="80"/>
      <c r="W784" s="26"/>
      <c r="AE784" s="166"/>
      <c r="AF784" s="176"/>
      <c r="AG784" s="155"/>
      <c r="AH784" s="26"/>
      <c r="AI784" s="75"/>
    </row>
    <row r="785" spans="1:35" s="9" customFormat="1" ht="15.75" customHeight="1" x14ac:dyDescent="0.25">
      <c r="A785" s="63"/>
      <c r="B785" s="80"/>
      <c r="C785" s="80"/>
      <c r="D785" s="80"/>
      <c r="E785" s="77"/>
      <c r="F785" s="129"/>
      <c r="G785" s="26"/>
      <c r="H785" s="68"/>
      <c r="I785" s="30"/>
      <c r="K785" s="30"/>
      <c r="L785" s="72"/>
      <c r="M785" s="208"/>
      <c r="N785" s="265"/>
      <c r="O785" s="80"/>
      <c r="W785" s="26"/>
      <c r="AE785" s="166"/>
      <c r="AF785" s="176"/>
      <c r="AG785" s="155"/>
      <c r="AH785" s="26"/>
      <c r="AI785" s="75"/>
    </row>
    <row r="786" spans="1:35" s="9" customFormat="1" ht="15.75" customHeight="1" x14ac:dyDescent="0.25">
      <c r="A786" s="63"/>
      <c r="B786" s="80"/>
      <c r="C786" s="80"/>
      <c r="D786" s="80"/>
      <c r="E786" s="77"/>
      <c r="F786" s="129"/>
      <c r="G786" s="26"/>
      <c r="H786" s="68"/>
      <c r="I786" s="30"/>
      <c r="K786" s="30"/>
      <c r="L786" s="72"/>
      <c r="M786" s="208"/>
      <c r="N786" s="265"/>
      <c r="O786" s="80"/>
      <c r="W786" s="26"/>
      <c r="AE786" s="166"/>
      <c r="AF786" s="176"/>
      <c r="AG786" s="155"/>
      <c r="AH786" s="26"/>
      <c r="AI786" s="75"/>
    </row>
    <row r="787" spans="1:35" s="9" customFormat="1" ht="15.75" customHeight="1" x14ac:dyDescent="0.25">
      <c r="A787" s="63"/>
      <c r="B787" s="80"/>
      <c r="C787" s="80"/>
      <c r="D787" s="80"/>
      <c r="E787" s="77"/>
      <c r="F787" s="129"/>
      <c r="G787" s="26"/>
      <c r="H787" s="68"/>
      <c r="I787" s="30"/>
      <c r="K787" s="30"/>
      <c r="L787" s="72"/>
      <c r="M787" s="208"/>
      <c r="N787" s="265"/>
      <c r="O787" s="80"/>
      <c r="W787" s="26"/>
      <c r="AE787" s="166"/>
      <c r="AF787" s="176"/>
      <c r="AG787" s="155"/>
      <c r="AH787" s="26"/>
      <c r="AI787" s="75"/>
    </row>
    <row r="788" spans="1:35" s="9" customFormat="1" ht="15.75" customHeight="1" x14ac:dyDescent="0.25">
      <c r="A788" s="63"/>
      <c r="B788" s="80"/>
      <c r="C788" s="80"/>
      <c r="D788" s="80"/>
      <c r="E788" s="77"/>
      <c r="F788" s="129"/>
      <c r="G788" s="26"/>
      <c r="H788" s="68"/>
      <c r="I788" s="30"/>
      <c r="K788" s="30"/>
      <c r="L788" s="72"/>
      <c r="M788" s="208"/>
      <c r="N788" s="265"/>
      <c r="O788" s="80"/>
      <c r="W788" s="26"/>
      <c r="AE788" s="166"/>
      <c r="AF788" s="176"/>
      <c r="AG788" s="155"/>
      <c r="AH788" s="26"/>
      <c r="AI788" s="75"/>
    </row>
    <row r="789" spans="1:35" s="9" customFormat="1" ht="15.75" customHeight="1" x14ac:dyDescent="0.25">
      <c r="A789" s="63"/>
      <c r="B789" s="80"/>
      <c r="C789" s="80"/>
      <c r="D789" s="80"/>
      <c r="E789" s="77"/>
      <c r="F789" s="129"/>
      <c r="G789" s="26"/>
      <c r="H789" s="68"/>
      <c r="I789" s="30"/>
      <c r="K789" s="30"/>
      <c r="L789" s="72"/>
      <c r="M789" s="208"/>
      <c r="N789" s="265"/>
      <c r="O789" s="80"/>
      <c r="W789" s="26"/>
      <c r="AE789" s="166"/>
      <c r="AF789" s="176"/>
      <c r="AG789" s="155"/>
      <c r="AH789" s="26"/>
      <c r="AI789" s="75"/>
    </row>
    <row r="790" spans="1:35" s="9" customFormat="1" ht="15.75" customHeight="1" x14ac:dyDescent="0.25">
      <c r="A790" s="63"/>
      <c r="B790" s="80"/>
      <c r="C790" s="80"/>
      <c r="D790" s="80"/>
      <c r="E790" s="77"/>
      <c r="F790" s="129"/>
      <c r="G790" s="26"/>
      <c r="H790" s="68"/>
      <c r="I790" s="30"/>
      <c r="K790" s="30"/>
      <c r="L790" s="72"/>
      <c r="M790" s="208"/>
      <c r="N790" s="265"/>
      <c r="O790" s="80"/>
      <c r="W790" s="26"/>
      <c r="AE790" s="166"/>
      <c r="AF790" s="176"/>
      <c r="AG790" s="155"/>
      <c r="AH790" s="26"/>
      <c r="AI790" s="75"/>
    </row>
    <row r="791" spans="1:35" s="9" customFormat="1" ht="15.75" customHeight="1" x14ac:dyDescent="0.25">
      <c r="A791" s="63"/>
      <c r="B791" s="80"/>
      <c r="C791" s="80"/>
      <c r="D791" s="80"/>
      <c r="E791" s="77"/>
      <c r="F791" s="129"/>
      <c r="G791" s="26"/>
      <c r="H791" s="68"/>
      <c r="I791" s="30"/>
      <c r="K791" s="30"/>
      <c r="L791" s="72"/>
      <c r="M791" s="208"/>
      <c r="N791" s="265"/>
      <c r="O791" s="80"/>
      <c r="W791" s="26"/>
      <c r="AE791" s="166"/>
      <c r="AF791" s="176"/>
      <c r="AG791" s="155"/>
      <c r="AH791" s="26"/>
      <c r="AI791" s="75"/>
    </row>
    <row r="792" spans="1:35" s="9" customFormat="1" ht="15.75" customHeight="1" x14ac:dyDescent="0.25">
      <c r="A792" s="63"/>
      <c r="B792" s="80"/>
      <c r="C792" s="80"/>
      <c r="D792" s="80"/>
      <c r="E792" s="77"/>
      <c r="F792" s="129"/>
      <c r="G792" s="26"/>
      <c r="H792" s="68"/>
      <c r="I792" s="30"/>
      <c r="K792" s="30"/>
      <c r="L792" s="72"/>
      <c r="M792" s="208"/>
      <c r="N792" s="265"/>
      <c r="O792" s="80"/>
      <c r="W792" s="26"/>
      <c r="AE792" s="166"/>
      <c r="AF792" s="176"/>
      <c r="AG792" s="155"/>
      <c r="AH792" s="26"/>
      <c r="AI792" s="75"/>
    </row>
    <row r="793" spans="1:35" s="9" customFormat="1" ht="15.75" customHeight="1" x14ac:dyDescent="0.25">
      <c r="A793" s="63"/>
      <c r="B793" s="80"/>
      <c r="C793" s="80"/>
      <c r="D793" s="80"/>
      <c r="E793" s="77"/>
      <c r="F793" s="129"/>
      <c r="G793" s="26"/>
      <c r="H793" s="68"/>
      <c r="I793" s="30"/>
      <c r="K793" s="30"/>
      <c r="L793" s="72"/>
      <c r="M793" s="208"/>
      <c r="N793" s="265"/>
      <c r="O793" s="80"/>
      <c r="W793" s="26"/>
      <c r="AE793" s="165"/>
      <c r="AF793" s="173"/>
      <c r="AG793" s="153"/>
      <c r="AH793" s="26"/>
      <c r="AI793" s="75"/>
    </row>
    <row r="794" spans="1:35" s="9" customFormat="1" ht="15.75" customHeight="1" x14ac:dyDescent="0.25">
      <c r="A794" s="63"/>
      <c r="B794" s="80"/>
      <c r="C794" s="80"/>
      <c r="D794" s="80"/>
      <c r="E794" s="77"/>
      <c r="F794" s="129"/>
      <c r="G794" s="26"/>
      <c r="H794" s="68"/>
      <c r="I794" s="30"/>
      <c r="K794" s="30"/>
      <c r="L794" s="72"/>
      <c r="M794" s="208"/>
      <c r="N794" s="265"/>
      <c r="O794" s="80"/>
      <c r="W794" s="26"/>
      <c r="AE794" s="10"/>
      <c r="AF794" s="174"/>
      <c r="AG794" s="136"/>
      <c r="AH794" s="26"/>
      <c r="AI794" s="75"/>
    </row>
    <row r="795" spans="1:35" s="9" customFormat="1" ht="15.75" customHeight="1" x14ac:dyDescent="0.25">
      <c r="A795" s="63"/>
      <c r="B795" s="80"/>
      <c r="C795" s="80"/>
      <c r="D795" s="80"/>
      <c r="E795" s="77"/>
      <c r="F795" s="129"/>
      <c r="G795" s="26"/>
      <c r="H795" s="68"/>
      <c r="I795" s="30"/>
      <c r="K795" s="30"/>
      <c r="L795" s="72"/>
      <c r="M795" s="208"/>
      <c r="N795" s="265"/>
      <c r="O795" s="80"/>
      <c r="W795" s="26"/>
      <c r="AE795" s="10"/>
      <c r="AF795" s="174"/>
      <c r="AG795" s="136"/>
      <c r="AH795" s="26"/>
      <c r="AI795" s="75"/>
    </row>
    <row r="796" spans="1:35" s="9" customFormat="1" ht="15.75" customHeight="1" x14ac:dyDescent="0.25">
      <c r="A796" s="63"/>
      <c r="B796" s="80"/>
      <c r="C796" s="80"/>
      <c r="D796" s="80"/>
      <c r="E796" s="77"/>
      <c r="F796" s="129"/>
      <c r="G796" s="26"/>
      <c r="H796" s="68"/>
      <c r="I796" s="30"/>
      <c r="K796" s="30"/>
      <c r="L796" s="72"/>
      <c r="M796" s="208"/>
      <c r="N796" s="265"/>
      <c r="O796" s="80"/>
      <c r="W796" s="26"/>
      <c r="AE796" s="10"/>
      <c r="AF796" s="174"/>
      <c r="AG796" s="136"/>
      <c r="AH796" s="26"/>
      <c r="AI796" s="75"/>
    </row>
    <row r="797" spans="1:35" s="9" customFormat="1" ht="15.75" customHeight="1" x14ac:dyDescent="0.25">
      <c r="A797" s="63"/>
      <c r="B797" s="80"/>
      <c r="C797" s="80"/>
      <c r="D797" s="80"/>
      <c r="E797" s="77"/>
      <c r="F797" s="129"/>
      <c r="G797" s="26"/>
      <c r="H797" s="68"/>
      <c r="I797" s="30"/>
      <c r="K797" s="30"/>
      <c r="L797" s="72"/>
      <c r="M797" s="208"/>
      <c r="N797" s="265"/>
      <c r="O797" s="80"/>
      <c r="W797" s="26"/>
      <c r="AE797" s="10"/>
      <c r="AF797" s="174"/>
      <c r="AG797" s="136"/>
      <c r="AH797" s="26"/>
      <c r="AI797" s="75"/>
    </row>
    <row r="798" spans="1:35" s="9" customFormat="1" ht="15.75" customHeight="1" x14ac:dyDescent="0.25">
      <c r="A798" s="63"/>
      <c r="B798" s="80"/>
      <c r="C798" s="80"/>
      <c r="D798" s="80"/>
      <c r="E798" s="77"/>
      <c r="F798" s="129"/>
      <c r="G798" s="26"/>
      <c r="H798" s="68"/>
      <c r="I798" s="30"/>
      <c r="K798" s="30"/>
      <c r="L798" s="72"/>
      <c r="M798" s="208"/>
      <c r="N798" s="265"/>
      <c r="O798" s="80"/>
      <c r="W798" s="26"/>
      <c r="AE798" s="10"/>
      <c r="AF798" s="174"/>
      <c r="AG798" s="136"/>
      <c r="AH798" s="26"/>
      <c r="AI798" s="75"/>
    </row>
    <row r="799" spans="1:35" s="9" customFormat="1" ht="15.75" customHeight="1" x14ac:dyDescent="0.25">
      <c r="A799" s="63"/>
      <c r="B799" s="80"/>
      <c r="C799" s="80"/>
      <c r="D799" s="80"/>
      <c r="E799" s="77"/>
      <c r="F799" s="129"/>
      <c r="G799" s="26"/>
      <c r="H799" s="68"/>
      <c r="I799" s="30"/>
      <c r="K799" s="30"/>
      <c r="L799" s="72"/>
      <c r="M799" s="208"/>
      <c r="N799" s="265"/>
      <c r="O799" s="80"/>
      <c r="W799" s="26"/>
      <c r="AE799" s="10"/>
      <c r="AF799" s="174"/>
      <c r="AG799" s="136"/>
      <c r="AH799" s="26"/>
      <c r="AI799" s="75"/>
    </row>
    <row r="800" spans="1:35" s="9" customFormat="1" ht="15.75" customHeight="1" x14ac:dyDescent="0.25">
      <c r="A800" s="63"/>
      <c r="B800" s="80"/>
      <c r="C800" s="80"/>
      <c r="D800" s="80"/>
      <c r="E800" s="77"/>
      <c r="F800" s="129"/>
      <c r="G800" s="26"/>
      <c r="H800" s="68"/>
      <c r="I800" s="30"/>
      <c r="K800" s="30"/>
      <c r="L800" s="72"/>
      <c r="M800" s="208"/>
      <c r="N800" s="265"/>
      <c r="O800" s="80"/>
      <c r="W800" s="26"/>
      <c r="AE800" s="10"/>
      <c r="AF800" s="174"/>
      <c r="AG800" s="136"/>
      <c r="AH800" s="26"/>
      <c r="AI800" s="75"/>
    </row>
    <row r="801" spans="1:35" s="9" customFormat="1" ht="15.75" customHeight="1" x14ac:dyDescent="0.25">
      <c r="A801" s="63"/>
      <c r="B801" s="80"/>
      <c r="C801" s="80"/>
      <c r="D801" s="80"/>
      <c r="E801" s="77"/>
      <c r="F801" s="129"/>
      <c r="G801" s="26"/>
      <c r="H801" s="68"/>
      <c r="I801" s="30"/>
      <c r="K801" s="30"/>
      <c r="L801" s="72"/>
      <c r="M801" s="208"/>
      <c r="N801" s="265"/>
      <c r="O801" s="80"/>
      <c r="W801" s="26"/>
      <c r="AE801" s="10"/>
      <c r="AF801" s="174"/>
      <c r="AG801" s="136"/>
      <c r="AH801" s="26"/>
      <c r="AI801" s="75"/>
    </row>
    <row r="802" spans="1:35" s="9" customFormat="1" ht="15.75" customHeight="1" x14ac:dyDescent="0.25">
      <c r="A802" s="63"/>
      <c r="B802" s="80"/>
      <c r="C802" s="80"/>
      <c r="D802" s="80"/>
      <c r="E802" s="77"/>
      <c r="F802" s="129"/>
      <c r="G802" s="26"/>
      <c r="H802" s="68"/>
      <c r="I802" s="30"/>
      <c r="K802" s="30"/>
      <c r="L802" s="72"/>
      <c r="M802" s="208"/>
      <c r="N802" s="265"/>
      <c r="O802" s="80"/>
      <c r="W802" s="26"/>
      <c r="AE802" s="10"/>
      <c r="AF802" s="174"/>
      <c r="AG802" s="136"/>
      <c r="AH802" s="26"/>
      <c r="AI802" s="75"/>
    </row>
    <row r="803" spans="1:35" s="9" customFormat="1" ht="15.75" customHeight="1" x14ac:dyDescent="0.25">
      <c r="A803" s="63"/>
      <c r="B803" s="80"/>
      <c r="C803" s="80"/>
      <c r="D803" s="80"/>
      <c r="E803" s="77"/>
      <c r="F803" s="129"/>
      <c r="G803" s="26"/>
      <c r="H803" s="68"/>
      <c r="I803" s="30"/>
      <c r="K803" s="30"/>
      <c r="L803" s="72"/>
      <c r="M803" s="208"/>
      <c r="N803" s="265"/>
      <c r="O803" s="80"/>
      <c r="W803" s="26"/>
      <c r="AE803" s="10"/>
      <c r="AF803" s="174"/>
      <c r="AG803" s="136"/>
      <c r="AH803" s="26"/>
      <c r="AI803" s="75"/>
    </row>
    <row r="804" spans="1:35" s="9" customFormat="1" ht="15.75" customHeight="1" x14ac:dyDescent="0.25">
      <c r="A804" s="63"/>
      <c r="B804" s="80"/>
      <c r="C804" s="80"/>
      <c r="D804" s="80"/>
      <c r="E804" s="77"/>
      <c r="F804" s="129"/>
      <c r="G804" s="26"/>
      <c r="H804" s="68"/>
      <c r="I804" s="30"/>
      <c r="K804" s="30"/>
      <c r="L804" s="72"/>
      <c r="M804" s="208"/>
      <c r="N804" s="265"/>
      <c r="O804" s="80"/>
      <c r="W804" s="26"/>
      <c r="AE804" s="10"/>
      <c r="AF804" s="174"/>
      <c r="AG804" s="136"/>
      <c r="AH804" s="26"/>
      <c r="AI804" s="75"/>
    </row>
    <row r="805" spans="1:35" s="9" customFormat="1" ht="15.75" customHeight="1" x14ac:dyDescent="0.25">
      <c r="A805" s="63"/>
      <c r="B805" s="80"/>
      <c r="C805" s="80"/>
      <c r="D805" s="80"/>
      <c r="E805" s="77"/>
      <c r="F805" s="129"/>
      <c r="G805" s="26"/>
      <c r="H805" s="68"/>
      <c r="I805" s="30"/>
      <c r="K805" s="30"/>
      <c r="L805" s="72"/>
      <c r="M805" s="208"/>
      <c r="N805" s="265"/>
      <c r="O805" s="80"/>
      <c r="W805" s="26"/>
      <c r="AE805" s="10"/>
      <c r="AF805" s="174"/>
      <c r="AG805" s="136"/>
      <c r="AH805" s="26"/>
      <c r="AI805" s="75"/>
    </row>
    <row r="806" spans="1:35" s="9" customFormat="1" ht="15.75" customHeight="1" x14ac:dyDescent="0.25">
      <c r="A806" s="63"/>
      <c r="B806" s="80"/>
      <c r="C806" s="80"/>
      <c r="D806" s="80"/>
      <c r="E806" s="77"/>
      <c r="F806" s="129"/>
      <c r="G806" s="26"/>
      <c r="H806" s="68"/>
      <c r="I806" s="30"/>
      <c r="K806" s="30"/>
      <c r="L806" s="72"/>
      <c r="M806" s="208"/>
      <c r="N806" s="265"/>
      <c r="O806" s="80"/>
      <c r="W806" s="26"/>
      <c r="AE806" s="10"/>
      <c r="AF806" s="174"/>
      <c r="AG806" s="136"/>
      <c r="AH806" s="26"/>
      <c r="AI806" s="75"/>
    </row>
    <row r="807" spans="1:35" s="9" customFormat="1" ht="15.75" customHeight="1" x14ac:dyDescent="0.25">
      <c r="A807" s="63"/>
      <c r="B807" s="80"/>
      <c r="C807" s="80"/>
      <c r="D807" s="80"/>
      <c r="E807" s="77"/>
      <c r="F807" s="129"/>
      <c r="G807" s="26"/>
      <c r="H807" s="68"/>
      <c r="I807" s="30"/>
      <c r="K807" s="30"/>
      <c r="L807" s="72"/>
      <c r="M807" s="208"/>
      <c r="N807" s="265"/>
      <c r="O807" s="80"/>
      <c r="W807" s="26"/>
      <c r="AE807" s="10"/>
      <c r="AF807" s="174"/>
      <c r="AG807" s="136"/>
      <c r="AH807" s="26"/>
      <c r="AI807" s="75"/>
    </row>
    <row r="808" spans="1:35" s="9" customFormat="1" ht="15.75" customHeight="1" x14ac:dyDescent="0.25">
      <c r="A808" s="63"/>
      <c r="B808" s="80"/>
      <c r="C808" s="80"/>
      <c r="D808" s="80"/>
      <c r="E808" s="77"/>
      <c r="F808" s="129"/>
      <c r="G808" s="26"/>
      <c r="H808" s="68"/>
      <c r="I808" s="30"/>
      <c r="K808" s="30"/>
      <c r="L808" s="72"/>
      <c r="M808" s="208"/>
      <c r="N808" s="265"/>
      <c r="O808" s="80"/>
      <c r="W808" s="26"/>
      <c r="AE808" s="10"/>
      <c r="AF808" s="174"/>
      <c r="AG808" s="136"/>
      <c r="AH808" s="26"/>
      <c r="AI808" s="75"/>
    </row>
    <row r="809" spans="1:35" s="9" customFormat="1" ht="15.75" customHeight="1" x14ac:dyDescent="0.25">
      <c r="A809" s="63"/>
      <c r="B809" s="80"/>
      <c r="C809" s="80"/>
      <c r="D809" s="80"/>
      <c r="E809" s="77"/>
      <c r="F809" s="129"/>
      <c r="G809" s="26"/>
      <c r="H809" s="68"/>
      <c r="I809" s="30"/>
      <c r="K809" s="30"/>
      <c r="L809" s="72"/>
      <c r="M809" s="208"/>
      <c r="N809" s="265"/>
      <c r="O809" s="80"/>
      <c r="W809" s="26"/>
      <c r="AE809" s="10"/>
      <c r="AF809" s="174"/>
      <c r="AG809" s="136"/>
      <c r="AH809" s="26"/>
      <c r="AI809" s="75"/>
    </row>
    <row r="810" spans="1:35" s="9" customFormat="1" ht="15.75" customHeight="1" x14ac:dyDescent="0.25">
      <c r="A810" s="63"/>
      <c r="B810" s="80"/>
      <c r="C810" s="80"/>
      <c r="D810" s="80"/>
      <c r="E810" s="77"/>
      <c r="F810" s="129"/>
      <c r="G810" s="26"/>
      <c r="H810" s="68"/>
      <c r="I810" s="30"/>
      <c r="K810" s="30"/>
      <c r="L810" s="72"/>
      <c r="M810" s="208"/>
      <c r="N810" s="265"/>
      <c r="O810" s="80"/>
      <c r="W810" s="26"/>
      <c r="AE810" s="10"/>
      <c r="AF810" s="174"/>
      <c r="AG810" s="136"/>
      <c r="AH810" s="26"/>
      <c r="AI810" s="75"/>
    </row>
    <row r="811" spans="1:35" s="9" customFormat="1" ht="15.75" customHeight="1" x14ac:dyDescent="0.25">
      <c r="A811" s="63"/>
      <c r="B811" s="80"/>
      <c r="C811" s="80"/>
      <c r="D811" s="80"/>
      <c r="E811" s="77"/>
      <c r="F811" s="129"/>
      <c r="G811" s="26"/>
      <c r="H811" s="68"/>
      <c r="I811" s="30"/>
      <c r="K811" s="30"/>
      <c r="L811" s="72"/>
      <c r="M811" s="208"/>
      <c r="N811" s="265"/>
      <c r="O811" s="80"/>
      <c r="W811" s="26"/>
      <c r="AE811" s="10"/>
      <c r="AF811" s="174"/>
      <c r="AG811" s="136"/>
      <c r="AH811" s="26"/>
      <c r="AI811" s="75"/>
    </row>
    <row r="812" spans="1:35" s="9" customFormat="1" ht="15.75" customHeight="1" x14ac:dyDescent="0.25">
      <c r="A812" s="63"/>
      <c r="B812" s="80"/>
      <c r="C812" s="80"/>
      <c r="D812" s="80"/>
      <c r="E812" s="77"/>
      <c r="F812" s="129"/>
      <c r="G812" s="26"/>
      <c r="H812" s="68"/>
      <c r="I812" s="30"/>
      <c r="K812" s="30"/>
      <c r="L812" s="72"/>
      <c r="M812" s="208"/>
      <c r="N812" s="265"/>
      <c r="O812" s="80"/>
      <c r="W812" s="26"/>
      <c r="AE812" s="10"/>
      <c r="AF812" s="174"/>
      <c r="AG812" s="136"/>
      <c r="AH812" s="26"/>
      <c r="AI812" s="75"/>
    </row>
    <row r="813" spans="1:35" s="9" customFormat="1" ht="15.75" customHeight="1" x14ac:dyDescent="0.25">
      <c r="A813" s="63"/>
      <c r="B813" s="80"/>
      <c r="C813" s="80"/>
      <c r="D813" s="80"/>
      <c r="E813" s="77"/>
      <c r="F813" s="129"/>
      <c r="G813" s="26"/>
      <c r="H813" s="68"/>
      <c r="I813" s="30"/>
      <c r="K813" s="30"/>
      <c r="L813" s="72"/>
      <c r="M813" s="208"/>
      <c r="N813" s="265"/>
      <c r="O813" s="80"/>
      <c r="W813" s="26"/>
      <c r="AE813" s="10"/>
      <c r="AF813" s="174"/>
      <c r="AG813" s="136"/>
      <c r="AH813" s="26"/>
      <c r="AI813" s="75"/>
    </row>
    <row r="814" spans="1:35" s="9" customFormat="1" ht="15.75" customHeight="1" x14ac:dyDescent="0.25">
      <c r="A814" s="63"/>
      <c r="B814" s="80"/>
      <c r="C814" s="80"/>
      <c r="D814" s="80"/>
      <c r="E814" s="77"/>
      <c r="F814" s="129"/>
      <c r="G814" s="26"/>
      <c r="H814" s="68"/>
      <c r="I814" s="30"/>
      <c r="K814" s="30"/>
      <c r="L814" s="72"/>
      <c r="M814" s="208"/>
      <c r="N814" s="265"/>
      <c r="O814" s="80"/>
      <c r="W814" s="26"/>
      <c r="AE814" s="10"/>
      <c r="AF814" s="174"/>
      <c r="AG814" s="136"/>
      <c r="AH814" s="26"/>
      <c r="AI814" s="75"/>
    </row>
    <row r="815" spans="1:35" s="9" customFormat="1" ht="15.75" customHeight="1" x14ac:dyDescent="0.25">
      <c r="A815" s="63"/>
      <c r="B815" s="80"/>
      <c r="C815" s="80"/>
      <c r="D815" s="80"/>
      <c r="E815" s="77"/>
      <c r="F815" s="129"/>
      <c r="G815" s="26"/>
      <c r="H815" s="68"/>
      <c r="I815" s="30"/>
      <c r="K815" s="30"/>
      <c r="L815" s="72"/>
      <c r="M815" s="208"/>
      <c r="N815" s="265"/>
      <c r="O815" s="80"/>
      <c r="W815" s="26"/>
      <c r="AE815" s="10"/>
      <c r="AF815" s="174"/>
      <c r="AG815" s="136"/>
      <c r="AH815" s="26"/>
      <c r="AI815" s="75"/>
    </row>
    <row r="816" spans="1:35" s="9" customFormat="1" ht="15.75" customHeight="1" x14ac:dyDescent="0.25">
      <c r="A816" s="63"/>
      <c r="B816" s="80"/>
      <c r="C816" s="80"/>
      <c r="D816" s="80"/>
      <c r="E816" s="77"/>
      <c r="F816" s="129"/>
      <c r="G816" s="26"/>
      <c r="H816" s="68"/>
      <c r="I816" s="30"/>
      <c r="K816" s="30"/>
      <c r="L816" s="72"/>
      <c r="M816" s="208"/>
      <c r="N816" s="265"/>
      <c r="O816" s="80"/>
      <c r="W816" s="26"/>
      <c r="AE816" s="10"/>
      <c r="AF816" s="174"/>
      <c r="AG816" s="136"/>
      <c r="AH816" s="26"/>
      <c r="AI816" s="75"/>
    </row>
    <row r="817" spans="1:35" s="9" customFormat="1" ht="15.75" customHeight="1" x14ac:dyDescent="0.25">
      <c r="A817" s="63"/>
      <c r="B817" s="80"/>
      <c r="C817" s="80"/>
      <c r="D817" s="80"/>
      <c r="E817" s="77"/>
      <c r="F817" s="129"/>
      <c r="G817" s="26"/>
      <c r="H817" s="68"/>
      <c r="I817" s="30"/>
      <c r="K817" s="30"/>
      <c r="L817" s="72"/>
      <c r="M817" s="208"/>
      <c r="N817" s="265"/>
      <c r="O817" s="80"/>
      <c r="W817" s="26"/>
      <c r="AE817" s="10"/>
      <c r="AF817" s="174"/>
      <c r="AG817" s="136"/>
      <c r="AH817" s="26"/>
      <c r="AI817" s="75"/>
    </row>
    <row r="818" spans="1:35" s="9" customFormat="1" ht="15.75" customHeight="1" x14ac:dyDescent="0.25">
      <c r="A818" s="63"/>
      <c r="B818" s="80"/>
      <c r="C818" s="80"/>
      <c r="D818" s="80"/>
      <c r="E818" s="77"/>
      <c r="F818" s="129"/>
      <c r="G818" s="26"/>
      <c r="H818" s="68"/>
      <c r="I818" s="30"/>
      <c r="K818" s="30"/>
      <c r="L818" s="72"/>
      <c r="M818" s="208"/>
      <c r="N818" s="265"/>
      <c r="O818" s="80"/>
      <c r="W818" s="26"/>
      <c r="AE818" s="10"/>
      <c r="AF818" s="174"/>
      <c r="AG818" s="136"/>
      <c r="AH818" s="26"/>
      <c r="AI818" s="75"/>
    </row>
    <row r="819" spans="1:35" s="9" customFormat="1" ht="15.75" customHeight="1" x14ac:dyDescent="0.25">
      <c r="A819" s="63"/>
      <c r="B819" s="80"/>
      <c r="C819" s="80"/>
      <c r="D819" s="80"/>
      <c r="E819" s="77"/>
      <c r="F819" s="129"/>
      <c r="G819" s="26"/>
      <c r="H819" s="68"/>
      <c r="I819" s="30"/>
      <c r="K819" s="30"/>
      <c r="L819" s="72"/>
      <c r="M819" s="208"/>
      <c r="N819" s="265"/>
      <c r="O819" s="80"/>
      <c r="W819" s="26"/>
      <c r="AE819" s="10"/>
      <c r="AF819" s="174"/>
      <c r="AG819" s="136"/>
      <c r="AH819" s="26"/>
      <c r="AI819" s="75"/>
    </row>
    <row r="820" spans="1:35" s="9" customFormat="1" ht="15.75" customHeight="1" x14ac:dyDescent="0.25">
      <c r="A820" s="63"/>
      <c r="B820" s="80"/>
      <c r="C820" s="80"/>
      <c r="D820" s="80"/>
      <c r="E820" s="77"/>
      <c r="F820" s="129"/>
      <c r="G820" s="26"/>
      <c r="H820" s="68"/>
      <c r="I820" s="30"/>
      <c r="K820" s="30"/>
      <c r="L820" s="72"/>
      <c r="M820" s="208"/>
      <c r="N820" s="265"/>
      <c r="O820" s="80"/>
      <c r="W820" s="26"/>
      <c r="AE820" s="10"/>
      <c r="AF820" s="174"/>
      <c r="AG820" s="136"/>
      <c r="AH820" s="26"/>
      <c r="AI820" s="75"/>
    </row>
    <row r="821" spans="1:35" s="9" customFormat="1" ht="15.75" customHeight="1" x14ac:dyDescent="0.25">
      <c r="A821" s="63"/>
      <c r="B821" s="80"/>
      <c r="C821" s="80"/>
      <c r="D821" s="80"/>
      <c r="E821" s="77"/>
      <c r="F821" s="129"/>
      <c r="G821" s="26"/>
      <c r="H821" s="68"/>
      <c r="I821" s="30"/>
      <c r="K821" s="30"/>
      <c r="L821" s="72"/>
      <c r="M821" s="208"/>
      <c r="N821" s="265"/>
      <c r="O821" s="80"/>
      <c r="W821" s="26"/>
      <c r="AE821" s="10"/>
      <c r="AF821" s="174"/>
      <c r="AG821" s="136"/>
      <c r="AH821" s="26"/>
      <c r="AI821" s="75"/>
    </row>
    <row r="822" spans="1:35" s="9" customFormat="1" ht="15.75" customHeight="1" x14ac:dyDescent="0.25">
      <c r="A822" s="63"/>
      <c r="B822" s="80"/>
      <c r="C822" s="80"/>
      <c r="D822" s="80"/>
      <c r="E822" s="77"/>
      <c r="F822" s="129"/>
      <c r="G822" s="26"/>
      <c r="H822" s="68"/>
      <c r="I822" s="30"/>
      <c r="K822" s="30"/>
      <c r="L822" s="72"/>
      <c r="M822" s="208"/>
      <c r="N822" s="265"/>
      <c r="O822" s="80"/>
      <c r="W822" s="26"/>
      <c r="AE822" s="10"/>
      <c r="AF822" s="174"/>
      <c r="AG822" s="136"/>
      <c r="AH822" s="26"/>
      <c r="AI822" s="75"/>
    </row>
    <row r="823" spans="1:35" s="9" customFormat="1" ht="15.75" customHeight="1" x14ac:dyDescent="0.25">
      <c r="A823" s="63"/>
      <c r="B823" s="80"/>
      <c r="C823" s="80"/>
      <c r="D823" s="80"/>
      <c r="E823" s="77"/>
      <c r="F823" s="129"/>
      <c r="G823" s="26"/>
      <c r="H823" s="68"/>
      <c r="I823" s="30"/>
      <c r="K823" s="30"/>
      <c r="L823" s="72"/>
      <c r="M823" s="208"/>
      <c r="N823" s="265"/>
      <c r="O823" s="80"/>
      <c r="W823" s="26"/>
      <c r="AE823" s="10"/>
      <c r="AF823" s="174"/>
      <c r="AG823" s="136"/>
      <c r="AH823" s="26"/>
      <c r="AI823" s="75"/>
    </row>
    <row r="824" spans="1:35" s="9" customFormat="1" ht="15.75" customHeight="1" x14ac:dyDescent="0.25">
      <c r="A824" s="63"/>
      <c r="B824" s="80"/>
      <c r="C824" s="80"/>
      <c r="D824" s="80"/>
      <c r="E824" s="77"/>
      <c r="F824" s="129"/>
      <c r="G824" s="26"/>
      <c r="H824" s="68"/>
      <c r="I824" s="30"/>
      <c r="K824" s="30"/>
      <c r="L824" s="72"/>
      <c r="M824" s="208"/>
      <c r="N824" s="265"/>
      <c r="O824" s="80"/>
      <c r="W824" s="26"/>
      <c r="AE824" s="10"/>
      <c r="AF824" s="174"/>
      <c r="AG824" s="136"/>
      <c r="AH824" s="26"/>
      <c r="AI824" s="75"/>
    </row>
    <row r="825" spans="1:35" s="9" customFormat="1" ht="15.75" customHeight="1" x14ac:dyDescent="0.25">
      <c r="A825" s="63"/>
      <c r="B825" s="80"/>
      <c r="C825" s="80"/>
      <c r="D825" s="80"/>
      <c r="E825" s="77"/>
      <c r="F825" s="129"/>
      <c r="G825" s="26"/>
      <c r="H825" s="68"/>
      <c r="I825" s="30"/>
      <c r="K825" s="30"/>
      <c r="L825" s="72"/>
      <c r="M825" s="208"/>
      <c r="N825" s="265"/>
      <c r="O825" s="80"/>
      <c r="W825" s="26"/>
      <c r="AE825" s="10"/>
      <c r="AF825" s="174"/>
      <c r="AG825" s="136"/>
      <c r="AH825" s="26"/>
      <c r="AI825" s="75"/>
    </row>
    <row r="826" spans="1:35" s="9" customFormat="1" ht="15.75" customHeight="1" x14ac:dyDescent="0.25">
      <c r="A826" s="63"/>
      <c r="B826" s="80"/>
      <c r="C826" s="80"/>
      <c r="D826" s="80"/>
      <c r="E826" s="77"/>
      <c r="F826" s="129"/>
      <c r="G826" s="26"/>
      <c r="H826" s="68"/>
      <c r="I826" s="30"/>
      <c r="K826" s="30"/>
      <c r="L826" s="72"/>
      <c r="M826" s="208"/>
      <c r="N826" s="265"/>
      <c r="O826" s="80"/>
      <c r="W826" s="26"/>
      <c r="AE826" s="10"/>
      <c r="AF826" s="174"/>
      <c r="AG826" s="136"/>
      <c r="AH826" s="26"/>
      <c r="AI826" s="75"/>
    </row>
    <row r="827" spans="1:35" s="9" customFormat="1" ht="15.75" customHeight="1" x14ac:dyDescent="0.25">
      <c r="A827" s="63"/>
      <c r="B827" s="80"/>
      <c r="C827" s="80"/>
      <c r="D827" s="80"/>
      <c r="E827" s="77"/>
      <c r="F827" s="129"/>
      <c r="G827" s="26"/>
      <c r="H827" s="68"/>
      <c r="I827" s="30"/>
      <c r="K827" s="30"/>
      <c r="L827" s="72"/>
      <c r="M827" s="208"/>
      <c r="N827" s="265"/>
      <c r="O827" s="80"/>
      <c r="W827" s="26"/>
      <c r="AE827" s="10"/>
      <c r="AF827" s="174"/>
      <c r="AG827" s="136"/>
      <c r="AH827" s="26"/>
      <c r="AI827" s="75"/>
    </row>
    <row r="828" spans="1:35" s="9" customFormat="1" ht="15.75" customHeight="1" x14ac:dyDescent="0.25">
      <c r="A828" s="63"/>
      <c r="B828" s="80"/>
      <c r="C828" s="80"/>
      <c r="D828" s="80"/>
      <c r="E828" s="77"/>
      <c r="F828" s="129"/>
      <c r="G828" s="26"/>
      <c r="H828" s="68"/>
      <c r="I828" s="30"/>
      <c r="K828" s="30"/>
      <c r="L828" s="72"/>
      <c r="M828" s="208"/>
      <c r="N828" s="265"/>
      <c r="O828" s="80"/>
      <c r="W828" s="26"/>
      <c r="AE828" s="10"/>
      <c r="AF828" s="174"/>
      <c r="AG828" s="136"/>
      <c r="AH828" s="26"/>
      <c r="AI828" s="75"/>
    </row>
    <row r="829" spans="1:35" s="9" customFormat="1" ht="15.75" customHeight="1" x14ac:dyDescent="0.25">
      <c r="A829" s="63"/>
      <c r="B829" s="80"/>
      <c r="C829" s="80"/>
      <c r="D829" s="80"/>
      <c r="E829" s="77"/>
      <c r="F829" s="129"/>
      <c r="G829" s="26"/>
      <c r="H829" s="68"/>
      <c r="I829" s="30"/>
      <c r="K829" s="30"/>
      <c r="L829" s="72"/>
      <c r="M829" s="208"/>
      <c r="N829" s="265"/>
      <c r="O829" s="80"/>
      <c r="W829" s="26"/>
      <c r="AE829" s="10"/>
      <c r="AF829" s="174"/>
      <c r="AG829" s="136"/>
      <c r="AH829" s="26"/>
      <c r="AI829" s="75"/>
    </row>
    <row r="830" spans="1:35" s="9" customFormat="1" ht="15.75" customHeight="1" x14ac:dyDescent="0.25">
      <c r="A830" s="63"/>
      <c r="B830" s="80"/>
      <c r="C830" s="80"/>
      <c r="D830" s="80"/>
      <c r="E830" s="77"/>
      <c r="F830" s="129"/>
      <c r="G830" s="26"/>
      <c r="H830" s="68"/>
      <c r="I830" s="30"/>
      <c r="K830" s="30"/>
      <c r="L830" s="72"/>
      <c r="M830" s="208"/>
      <c r="N830" s="265"/>
      <c r="O830" s="80"/>
      <c r="W830" s="26"/>
      <c r="AE830" s="10"/>
      <c r="AF830" s="174"/>
      <c r="AG830" s="136"/>
      <c r="AH830" s="26"/>
      <c r="AI830" s="75"/>
    </row>
    <row r="831" spans="1:35" s="9" customFormat="1" ht="15.75" customHeight="1" x14ac:dyDescent="0.25">
      <c r="A831" s="63"/>
      <c r="B831" s="80"/>
      <c r="C831" s="80"/>
      <c r="D831" s="80"/>
      <c r="E831" s="77"/>
      <c r="F831" s="129"/>
      <c r="G831" s="26"/>
      <c r="H831" s="68"/>
      <c r="I831" s="30"/>
      <c r="K831" s="30"/>
      <c r="L831" s="72"/>
      <c r="M831" s="208"/>
      <c r="N831" s="265"/>
      <c r="O831" s="80"/>
      <c r="W831" s="26"/>
      <c r="AE831" s="10"/>
      <c r="AF831" s="174"/>
      <c r="AG831" s="136"/>
      <c r="AH831" s="26"/>
      <c r="AI831" s="75"/>
    </row>
    <row r="832" spans="1:35" s="9" customFormat="1" ht="15.75" customHeight="1" x14ac:dyDescent="0.25">
      <c r="A832" s="63"/>
      <c r="B832" s="80"/>
      <c r="C832" s="80"/>
      <c r="D832" s="80"/>
      <c r="E832" s="77"/>
      <c r="F832" s="129"/>
      <c r="G832" s="26"/>
      <c r="H832" s="68"/>
      <c r="I832" s="30"/>
      <c r="K832" s="30"/>
      <c r="L832" s="72"/>
      <c r="M832" s="208"/>
      <c r="N832" s="265"/>
      <c r="O832" s="80"/>
      <c r="W832" s="26"/>
      <c r="AE832" s="10"/>
      <c r="AF832" s="174"/>
      <c r="AG832" s="136"/>
      <c r="AH832" s="26"/>
      <c r="AI832" s="75"/>
    </row>
    <row r="833" spans="1:35" s="9" customFormat="1" ht="15.75" customHeight="1" x14ac:dyDescent="0.25">
      <c r="A833" s="63"/>
      <c r="B833" s="80"/>
      <c r="C833" s="80"/>
      <c r="D833" s="80"/>
      <c r="E833" s="77"/>
      <c r="F833" s="129"/>
      <c r="G833" s="26"/>
      <c r="H833" s="68"/>
      <c r="I833" s="30"/>
      <c r="K833" s="30"/>
      <c r="L833" s="72"/>
      <c r="M833" s="208"/>
      <c r="N833" s="265"/>
      <c r="O833" s="80"/>
      <c r="W833" s="26"/>
      <c r="AE833" s="10"/>
      <c r="AF833" s="174"/>
      <c r="AG833" s="136"/>
      <c r="AH833" s="26"/>
      <c r="AI833" s="75"/>
    </row>
    <row r="834" spans="1:35" s="9" customFormat="1" ht="15.75" customHeight="1" x14ac:dyDescent="0.25">
      <c r="A834" s="63"/>
      <c r="B834" s="80"/>
      <c r="C834" s="80"/>
      <c r="D834" s="80"/>
      <c r="E834" s="77"/>
      <c r="F834" s="129"/>
      <c r="G834" s="26"/>
      <c r="H834" s="68"/>
      <c r="I834" s="30"/>
      <c r="K834" s="30"/>
      <c r="L834" s="72"/>
      <c r="M834" s="208"/>
      <c r="N834" s="265"/>
      <c r="O834" s="80"/>
      <c r="W834" s="26"/>
      <c r="AE834" s="10"/>
      <c r="AF834" s="174"/>
      <c r="AG834" s="136"/>
      <c r="AH834" s="26"/>
      <c r="AI834" s="75"/>
    </row>
    <row r="835" spans="1:35" s="9" customFormat="1" ht="15.75" customHeight="1" x14ac:dyDescent="0.25">
      <c r="A835" s="63"/>
      <c r="B835" s="80"/>
      <c r="C835" s="80"/>
      <c r="D835" s="80"/>
      <c r="E835" s="77"/>
      <c r="F835" s="129"/>
      <c r="G835" s="26"/>
      <c r="H835" s="68"/>
      <c r="I835" s="30"/>
      <c r="K835" s="30"/>
      <c r="L835" s="72"/>
      <c r="M835" s="208"/>
      <c r="N835" s="265"/>
      <c r="O835" s="80"/>
      <c r="W835" s="26"/>
      <c r="AE835" s="10"/>
      <c r="AF835" s="174"/>
      <c r="AG835" s="136"/>
      <c r="AH835" s="26"/>
      <c r="AI835" s="75"/>
    </row>
    <row r="836" spans="1:35" s="9" customFormat="1" ht="15.75" customHeight="1" x14ac:dyDescent="0.25">
      <c r="A836" s="63"/>
      <c r="B836" s="80"/>
      <c r="C836" s="80"/>
      <c r="D836" s="80"/>
      <c r="E836" s="77"/>
      <c r="F836" s="129"/>
      <c r="G836" s="26"/>
      <c r="H836" s="68"/>
      <c r="I836" s="30"/>
      <c r="K836" s="30"/>
      <c r="L836" s="72"/>
      <c r="M836" s="208"/>
      <c r="N836" s="265"/>
      <c r="O836" s="80"/>
      <c r="W836" s="26"/>
      <c r="AE836" s="10"/>
      <c r="AF836" s="174"/>
      <c r="AG836" s="136"/>
      <c r="AH836" s="26"/>
      <c r="AI836" s="75"/>
    </row>
    <row r="837" spans="1:35" s="9" customFormat="1" ht="15.75" customHeight="1" x14ac:dyDescent="0.25">
      <c r="A837" s="63"/>
      <c r="B837" s="80"/>
      <c r="C837" s="80"/>
      <c r="D837" s="80"/>
      <c r="E837" s="77"/>
      <c r="F837" s="129"/>
      <c r="G837" s="26"/>
      <c r="H837" s="68"/>
      <c r="I837" s="30"/>
      <c r="K837" s="30"/>
      <c r="L837" s="72"/>
      <c r="M837" s="208"/>
      <c r="N837" s="265"/>
      <c r="O837" s="80"/>
      <c r="W837" s="26"/>
      <c r="AE837" s="10"/>
      <c r="AF837" s="174"/>
      <c r="AG837" s="136"/>
      <c r="AH837" s="26"/>
      <c r="AI837" s="75"/>
    </row>
    <row r="838" spans="1:35" s="9" customFormat="1" ht="15.75" customHeight="1" x14ac:dyDescent="0.25">
      <c r="A838" s="63"/>
      <c r="B838" s="80"/>
      <c r="C838" s="80"/>
      <c r="D838" s="80"/>
      <c r="E838" s="77"/>
      <c r="F838" s="129"/>
      <c r="G838" s="26"/>
      <c r="H838" s="68"/>
      <c r="I838" s="30"/>
      <c r="K838" s="30"/>
      <c r="L838" s="72"/>
      <c r="M838" s="208"/>
      <c r="N838" s="265"/>
      <c r="O838" s="80"/>
      <c r="W838" s="26"/>
      <c r="AE838" s="10"/>
      <c r="AF838" s="174"/>
      <c r="AG838" s="136"/>
      <c r="AH838" s="26"/>
      <c r="AI838" s="75"/>
    </row>
    <row r="839" spans="1:35" s="9" customFormat="1" ht="15.75" customHeight="1" x14ac:dyDescent="0.25">
      <c r="A839" s="63"/>
      <c r="B839" s="80"/>
      <c r="C839" s="80"/>
      <c r="D839" s="80"/>
      <c r="E839" s="77"/>
      <c r="F839" s="129"/>
      <c r="G839" s="26"/>
      <c r="H839" s="68"/>
      <c r="I839" s="30"/>
      <c r="K839" s="30"/>
      <c r="L839" s="72"/>
      <c r="M839" s="208"/>
      <c r="N839" s="265"/>
      <c r="O839" s="80"/>
      <c r="W839" s="26"/>
      <c r="AE839" s="10"/>
      <c r="AF839" s="174"/>
      <c r="AG839" s="136"/>
      <c r="AH839" s="26"/>
      <c r="AI839" s="75"/>
    </row>
    <row r="840" spans="1:35" s="9" customFormat="1" ht="15.75" customHeight="1" x14ac:dyDescent="0.25">
      <c r="A840" s="63"/>
      <c r="B840" s="80"/>
      <c r="C840" s="80"/>
      <c r="D840" s="80"/>
      <c r="E840" s="77"/>
      <c r="F840" s="129"/>
      <c r="G840" s="26"/>
      <c r="H840" s="68"/>
      <c r="I840" s="30"/>
      <c r="K840" s="30"/>
      <c r="L840" s="72"/>
      <c r="M840" s="208"/>
      <c r="N840" s="265"/>
      <c r="O840" s="80"/>
      <c r="W840" s="26"/>
      <c r="AE840" s="10"/>
      <c r="AF840" s="174"/>
      <c r="AG840" s="136"/>
      <c r="AH840" s="26"/>
      <c r="AI840" s="75"/>
    </row>
    <row r="841" spans="1:35" s="9" customFormat="1" ht="15.75" customHeight="1" x14ac:dyDescent="0.25">
      <c r="A841" s="63"/>
      <c r="B841" s="80"/>
      <c r="C841" s="80"/>
      <c r="D841" s="80"/>
      <c r="E841" s="77"/>
      <c r="F841" s="129"/>
      <c r="G841" s="26"/>
      <c r="H841" s="68"/>
      <c r="I841" s="30"/>
      <c r="K841" s="30"/>
      <c r="L841" s="72"/>
      <c r="M841" s="208"/>
      <c r="N841" s="265"/>
      <c r="O841" s="80"/>
      <c r="W841" s="26"/>
      <c r="AE841" s="10"/>
      <c r="AF841" s="174"/>
      <c r="AG841" s="136"/>
      <c r="AH841" s="26"/>
      <c r="AI841" s="75"/>
    </row>
    <row r="842" spans="1:35" s="9" customFormat="1" ht="15.75" customHeight="1" x14ac:dyDescent="0.25">
      <c r="A842" s="63"/>
      <c r="B842" s="80"/>
      <c r="C842" s="80"/>
      <c r="D842" s="80"/>
      <c r="E842" s="77"/>
      <c r="F842" s="129"/>
      <c r="G842" s="26"/>
      <c r="H842" s="68"/>
      <c r="I842" s="30"/>
      <c r="K842" s="30"/>
      <c r="L842" s="72"/>
      <c r="M842" s="208"/>
      <c r="N842" s="265"/>
      <c r="O842" s="80"/>
      <c r="W842" s="26"/>
      <c r="AE842" s="10"/>
      <c r="AF842" s="174"/>
      <c r="AG842" s="136"/>
      <c r="AH842" s="26"/>
      <c r="AI842" s="75"/>
    </row>
    <row r="843" spans="1:35" s="9" customFormat="1" ht="15.75" customHeight="1" x14ac:dyDescent="0.25">
      <c r="A843" s="63"/>
      <c r="B843" s="80"/>
      <c r="C843" s="80"/>
      <c r="D843" s="80"/>
      <c r="E843" s="77"/>
      <c r="F843" s="129"/>
      <c r="G843" s="26"/>
      <c r="H843" s="68"/>
      <c r="I843" s="30"/>
      <c r="K843" s="30"/>
      <c r="L843" s="72"/>
      <c r="M843" s="208"/>
      <c r="N843" s="265"/>
      <c r="O843" s="80"/>
      <c r="W843" s="26"/>
      <c r="AE843" s="10"/>
      <c r="AF843" s="174"/>
      <c r="AG843" s="136"/>
      <c r="AH843" s="26"/>
      <c r="AI843" s="75"/>
    </row>
    <row r="844" spans="1:35" s="9" customFormat="1" ht="15.75" customHeight="1" x14ac:dyDescent="0.25">
      <c r="A844" s="63"/>
      <c r="B844" s="80"/>
      <c r="C844" s="80"/>
      <c r="D844" s="80"/>
      <c r="E844" s="77"/>
      <c r="F844" s="129"/>
      <c r="G844" s="26"/>
      <c r="H844" s="68"/>
      <c r="I844" s="30"/>
      <c r="K844" s="30"/>
      <c r="L844" s="72"/>
      <c r="M844" s="208"/>
      <c r="N844" s="265"/>
      <c r="O844" s="80"/>
      <c r="W844" s="26"/>
      <c r="AE844" s="10"/>
      <c r="AF844" s="174"/>
      <c r="AG844" s="136"/>
      <c r="AH844" s="26"/>
      <c r="AI844" s="75"/>
    </row>
    <row r="845" spans="1:35" s="9" customFormat="1" ht="15.75" customHeight="1" x14ac:dyDescent="0.25">
      <c r="A845" s="63"/>
      <c r="B845" s="80"/>
      <c r="C845" s="80"/>
      <c r="D845" s="80"/>
      <c r="E845" s="77"/>
      <c r="F845" s="129"/>
      <c r="G845" s="26"/>
      <c r="H845" s="68"/>
      <c r="I845" s="30"/>
      <c r="K845" s="30"/>
      <c r="L845" s="72"/>
      <c r="M845" s="208"/>
      <c r="N845" s="265"/>
      <c r="O845" s="80"/>
      <c r="W845" s="26"/>
      <c r="AE845" s="10"/>
      <c r="AF845" s="174"/>
      <c r="AG845" s="136"/>
      <c r="AH845" s="26"/>
      <c r="AI845" s="75"/>
    </row>
    <row r="846" spans="1:35" s="9" customFormat="1" ht="15.75" customHeight="1" x14ac:dyDescent="0.25">
      <c r="A846" s="63"/>
      <c r="B846" s="80"/>
      <c r="C846" s="80"/>
      <c r="D846" s="80"/>
      <c r="E846" s="77"/>
      <c r="F846" s="129"/>
      <c r="G846" s="26"/>
      <c r="H846" s="68"/>
      <c r="I846" s="30"/>
      <c r="K846" s="30"/>
      <c r="L846" s="72"/>
      <c r="M846" s="208"/>
      <c r="N846" s="265"/>
      <c r="O846" s="80"/>
      <c r="W846" s="26"/>
      <c r="AE846" s="10"/>
      <c r="AF846" s="174"/>
      <c r="AG846" s="136"/>
      <c r="AH846" s="26"/>
      <c r="AI846" s="75"/>
    </row>
    <row r="847" spans="1:35" s="9" customFormat="1" ht="15.75" customHeight="1" x14ac:dyDescent="0.25">
      <c r="A847" s="63"/>
      <c r="B847" s="80"/>
      <c r="C847" s="80"/>
      <c r="D847" s="80"/>
      <c r="E847" s="77"/>
      <c r="F847" s="129"/>
      <c r="G847" s="26"/>
      <c r="H847" s="68"/>
      <c r="I847" s="30"/>
      <c r="K847" s="30"/>
      <c r="L847" s="72"/>
      <c r="M847" s="208"/>
      <c r="N847" s="265"/>
      <c r="O847" s="80"/>
      <c r="W847" s="26"/>
      <c r="AE847" s="10"/>
      <c r="AF847" s="174"/>
      <c r="AG847" s="136"/>
      <c r="AH847" s="26"/>
      <c r="AI847" s="75"/>
    </row>
    <row r="848" spans="1:35" s="9" customFormat="1" ht="15.75" customHeight="1" x14ac:dyDescent="0.25">
      <c r="A848" s="63"/>
      <c r="B848" s="80"/>
      <c r="C848" s="80"/>
      <c r="D848" s="80"/>
      <c r="E848" s="77"/>
      <c r="F848" s="129"/>
      <c r="G848" s="26"/>
      <c r="H848" s="68"/>
      <c r="I848" s="30"/>
      <c r="K848" s="30"/>
      <c r="L848" s="72"/>
      <c r="M848" s="208"/>
      <c r="N848" s="265"/>
      <c r="O848" s="80"/>
      <c r="W848" s="26"/>
      <c r="AE848" s="10"/>
      <c r="AF848" s="174"/>
      <c r="AG848" s="136"/>
      <c r="AH848" s="26"/>
      <c r="AI848" s="75"/>
    </row>
    <row r="849" spans="1:35" s="9" customFormat="1" ht="15.75" customHeight="1" x14ac:dyDescent="0.25">
      <c r="A849" s="63"/>
      <c r="B849" s="80"/>
      <c r="C849" s="80"/>
      <c r="D849" s="80"/>
      <c r="E849" s="77"/>
      <c r="F849" s="129"/>
      <c r="G849" s="26"/>
      <c r="H849" s="68"/>
      <c r="I849" s="30"/>
      <c r="K849" s="30"/>
      <c r="L849" s="72"/>
      <c r="M849" s="208"/>
      <c r="N849" s="265"/>
      <c r="O849" s="80"/>
      <c r="W849" s="26"/>
      <c r="AE849" s="10"/>
      <c r="AF849" s="174"/>
      <c r="AG849" s="136"/>
      <c r="AH849" s="26"/>
      <c r="AI849" s="75"/>
    </row>
    <row r="850" spans="1:35" s="9" customFormat="1" ht="15.75" customHeight="1" x14ac:dyDescent="0.25">
      <c r="A850" s="63"/>
      <c r="B850" s="80"/>
      <c r="C850" s="80"/>
      <c r="D850" s="80"/>
      <c r="E850" s="77"/>
      <c r="F850" s="129"/>
      <c r="G850" s="26"/>
      <c r="H850" s="68"/>
      <c r="I850" s="30"/>
      <c r="K850" s="30"/>
      <c r="L850" s="72"/>
      <c r="M850" s="208"/>
      <c r="N850" s="265"/>
      <c r="O850" s="80"/>
      <c r="W850" s="26"/>
      <c r="AE850" s="10"/>
      <c r="AF850" s="174"/>
      <c r="AG850" s="136"/>
      <c r="AH850" s="26"/>
      <c r="AI850" s="75"/>
    </row>
    <row r="851" spans="1:35" s="9" customFormat="1" ht="15.75" customHeight="1" x14ac:dyDescent="0.25">
      <c r="A851" s="63"/>
      <c r="B851" s="80"/>
      <c r="C851" s="80"/>
      <c r="D851" s="80"/>
      <c r="E851" s="77"/>
      <c r="F851" s="129"/>
      <c r="G851" s="26"/>
      <c r="H851" s="68"/>
      <c r="I851" s="30"/>
      <c r="K851" s="30"/>
      <c r="L851" s="72"/>
      <c r="M851" s="208"/>
      <c r="N851" s="265"/>
      <c r="O851" s="80"/>
      <c r="W851" s="26"/>
      <c r="AE851" s="10"/>
      <c r="AF851" s="174"/>
      <c r="AG851" s="136"/>
      <c r="AH851" s="26"/>
      <c r="AI851" s="75"/>
    </row>
    <row r="852" spans="1:35" s="9" customFormat="1" ht="15.75" customHeight="1" x14ac:dyDescent="0.25">
      <c r="A852" s="63"/>
      <c r="B852" s="80"/>
      <c r="C852" s="80"/>
      <c r="D852" s="80"/>
      <c r="E852" s="77"/>
      <c r="F852" s="129"/>
      <c r="G852" s="26"/>
      <c r="H852" s="68"/>
      <c r="I852" s="30"/>
      <c r="K852" s="30"/>
      <c r="L852" s="72"/>
      <c r="M852" s="208"/>
      <c r="N852" s="265"/>
      <c r="O852" s="80"/>
      <c r="W852" s="26"/>
      <c r="AE852" s="10"/>
      <c r="AF852" s="174"/>
      <c r="AG852" s="136"/>
      <c r="AH852" s="26"/>
      <c r="AI852" s="75"/>
    </row>
    <row r="853" spans="1:35" s="9" customFormat="1" ht="15.75" customHeight="1" x14ac:dyDescent="0.25">
      <c r="A853" s="63"/>
      <c r="B853" s="80"/>
      <c r="C853" s="80"/>
      <c r="D853" s="80"/>
      <c r="E853" s="77"/>
      <c r="F853" s="129"/>
      <c r="G853" s="26"/>
      <c r="H853" s="68"/>
      <c r="I853" s="30"/>
      <c r="K853" s="30"/>
      <c r="L853" s="72"/>
      <c r="M853" s="208"/>
      <c r="N853" s="265"/>
      <c r="O853" s="80"/>
      <c r="W853" s="26"/>
      <c r="AE853" s="10"/>
      <c r="AF853" s="174"/>
      <c r="AG853" s="136"/>
      <c r="AH853" s="26"/>
      <c r="AI853" s="75"/>
    </row>
    <row r="854" spans="1:35" s="9" customFormat="1" ht="15.75" customHeight="1" x14ac:dyDescent="0.25">
      <c r="A854" s="63"/>
      <c r="B854" s="80"/>
      <c r="C854" s="80"/>
      <c r="D854" s="80"/>
      <c r="E854" s="77"/>
      <c r="F854" s="129"/>
      <c r="G854" s="26"/>
      <c r="H854" s="68"/>
      <c r="I854" s="30"/>
      <c r="K854" s="30"/>
      <c r="L854" s="72"/>
      <c r="M854" s="208"/>
      <c r="N854" s="265"/>
      <c r="O854" s="80"/>
      <c r="W854" s="26"/>
      <c r="AE854" s="10"/>
      <c r="AF854" s="174"/>
      <c r="AG854" s="136"/>
      <c r="AH854" s="26"/>
      <c r="AI854" s="75"/>
    </row>
    <row r="855" spans="1:35" s="9" customFormat="1" ht="15.75" customHeight="1" x14ac:dyDescent="0.25">
      <c r="A855" s="63"/>
      <c r="B855" s="80"/>
      <c r="C855" s="80"/>
      <c r="D855" s="80"/>
      <c r="E855" s="77"/>
      <c r="F855" s="129"/>
      <c r="G855" s="26"/>
      <c r="H855" s="68"/>
      <c r="I855" s="30"/>
      <c r="K855" s="30"/>
      <c r="L855" s="72"/>
      <c r="M855" s="208"/>
      <c r="N855" s="265"/>
      <c r="O855" s="80"/>
      <c r="W855" s="26"/>
      <c r="AE855" s="10"/>
      <c r="AF855" s="174"/>
      <c r="AG855" s="136"/>
      <c r="AH855" s="26"/>
      <c r="AI855" s="75"/>
    </row>
    <row r="856" spans="1:35" s="9" customFormat="1" ht="15.75" customHeight="1" x14ac:dyDescent="0.25">
      <c r="A856" s="63"/>
      <c r="B856" s="80"/>
      <c r="C856" s="80"/>
      <c r="D856" s="80"/>
      <c r="E856" s="77"/>
      <c r="F856" s="129"/>
      <c r="G856" s="26"/>
      <c r="H856" s="68"/>
      <c r="I856" s="30"/>
      <c r="K856" s="30"/>
      <c r="L856" s="72"/>
      <c r="M856" s="208"/>
      <c r="N856" s="265"/>
      <c r="O856" s="80"/>
      <c r="W856" s="26"/>
      <c r="AE856" s="10"/>
      <c r="AF856" s="174"/>
      <c r="AG856" s="136"/>
      <c r="AH856" s="26"/>
      <c r="AI856" s="75"/>
    </row>
    <row r="857" spans="1:35" s="9" customFormat="1" ht="15.75" customHeight="1" x14ac:dyDescent="0.25">
      <c r="A857" s="63"/>
      <c r="B857" s="80"/>
      <c r="C857" s="80"/>
      <c r="D857" s="80"/>
      <c r="E857" s="77"/>
      <c r="F857" s="129"/>
      <c r="G857" s="26"/>
      <c r="H857" s="68"/>
      <c r="I857" s="30"/>
      <c r="K857" s="30"/>
      <c r="L857" s="72"/>
      <c r="M857" s="208"/>
      <c r="N857" s="265"/>
      <c r="O857" s="80"/>
      <c r="W857" s="26"/>
      <c r="AE857" s="10"/>
      <c r="AF857" s="174"/>
      <c r="AG857" s="136"/>
      <c r="AH857" s="26"/>
      <c r="AI857" s="75"/>
    </row>
    <row r="858" spans="1:35" s="9" customFormat="1" ht="15.75" customHeight="1" x14ac:dyDescent="0.25">
      <c r="A858" s="63"/>
      <c r="B858" s="80"/>
      <c r="C858" s="80"/>
      <c r="D858" s="80"/>
      <c r="E858" s="77"/>
      <c r="F858" s="129"/>
      <c r="G858" s="26"/>
      <c r="H858" s="68"/>
      <c r="I858" s="30"/>
      <c r="K858" s="30"/>
      <c r="L858" s="72"/>
      <c r="M858" s="208"/>
      <c r="N858" s="265"/>
      <c r="O858" s="80"/>
      <c r="W858" s="26"/>
      <c r="AE858" s="10"/>
      <c r="AF858" s="174"/>
      <c r="AG858" s="136"/>
      <c r="AH858" s="26"/>
      <c r="AI858" s="75"/>
    </row>
    <row r="859" spans="1:35" s="9" customFormat="1" ht="15.75" customHeight="1" x14ac:dyDescent="0.25">
      <c r="A859" s="63"/>
      <c r="B859" s="80"/>
      <c r="C859" s="80"/>
      <c r="D859" s="80"/>
      <c r="E859" s="77"/>
      <c r="F859" s="129"/>
      <c r="G859" s="26"/>
      <c r="H859" s="68"/>
      <c r="I859" s="30"/>
      <c r="K859" s="30"/>
      <c r="L859" s="72"/>
      <c r="M859" s="208"/>
      <c r="N859" s="265"/>
      <c r="O859" s="80"/>
      <c r="W859" s="26"/>
      <c r="AE859" s="10"/>
      <c r="AF859" s="174"/>
      <c r="AG859" s="136"/>
      <c r="AH859" s="26"/>
      <c r="AI859" s="75"/>
    </row>
    <row r="860" spans="1:35" s="9" customFormat="1" ht="15.75" customHeight="1" x14ac:dyDescent="0.25">
      <c r="A860" s="63"/>
      <c r="B860" s="80"/>
      <c r="C860" s="80"/>
      <c r="D860" s="80"/>
      <c r="E860" s="77"/>
      <c r="F860" s="129"/>
      <c r="G860" s="26"/>
      <c r="H860" s="68"/>
      <c r="I860" s="30"/>
      <c r="K860" s="30"/>
      <c r="L860" s="72"/>
      <c r="M860" s="208"/>
      <c r="N860" s="265"/>
      <c r="O860" s="80"/>
      <c r="W860" s="26"/>
      <c r="AE860" s="10"/>
      <c r="AF860" s="174"/>
      <c r="AG860" s="136"/>
      <c r="AH860" s="26"/>
      <c r="AI860" s="75"/>
    </row>
    <row r="861" spans="1:35" s="9" customFormat="1" ht="15.75" customHeight="1" x14ac:dyDescent="0.25">
      <c r="A861" s="63"/>
      <c r="B861" s="80"/>
      <c r="C861" s="80"/>
      <c r="D861" s="80"/>
      <c r="E861" s="77"/>
      <c r="F861" s="129"/>
      <c r="G861" s="26"/>
      <c r="H861" s="68"/>
      <c r="I861" s="30"/>
      <c r="K861" s="30"/>
      <c r="L861" s="72"/>
      <c r="M861" s="208"/>
      <c r="N861" s="265"/>
      <c r="O861" s="80"/>
      <c r="W861" s="26"/>
      <c r="AE861" s="10"/>
      <c r="AF861" s="174"/>
      <c r="AG861" s="136"/>
      <c r="AH861" s="26"/>
      <c r="AI861" s="75"/>
    </row>
    <row r="862" spans="1:35" s="9" customFormat="1" ht="15.75" customHeight="1" x14ac:dyDescent="0.25">
      <c r="A862" s="63"/>
      <c r="B862" s="80"/>
      <c r="C862" s="80"/>
      <c r="D862" s="80"/>
      <c r="E862" s="77"/>
      <c r="F862" s="129"/>
      <c r="G862" s="26"/>
      <c r="H862" s="68"/>
      <c r="I862" s="30"/>
      <c r="K862" s="30"/>
      <c r="L862" s="72"/>
      <c r="M862" s="208"/>
      <c r="N862" s="265"/>
      <c r="O862" s="80"/>
      <c r="W862" s="26"/>
      <c r="AE862" s="10"/>
      <c r="AF862" s="174"/>
      <c r="AG862" s="136"/>
      <c r="AH862" s="26"/>
      <c r="AI862" s="75"/>
    </row>
    <row r="863" spans="1:35" s="9" customFormat="1" ht="15.75" customHeight="1" x14ac:dyDescent="0.25">
      <c r="A863" s="63"/>
      <c r="B863" s="80"/>
      <c r="C863" s="80"/>
      <c r="D863" s="80"/>
      <c r="E863" s="77"/>
      <c r="F863" s="129"/>
      <c r="G863" s="26"/>
      <c r="H863" s="68"/>
      <c r="I863" s="30"/>
      <c r="K863" s="30"/>
      <c r="L863" s="72"/>
      <c r="M863" s="208"/>
      <c r="N863" s="265"/>
      <c r="O863" s="80"/>
      <c r="W863" s="26"/>
      <c r="AE863" s="10"/>
      <c r="AF863" s="174"/>
      <c r="AG863" s="136"/>
      <c r="AH863" s="26"/>
      <c r="AI863" s="75"/>
    </row>
    <row r="864" spans="1:35" s="9" customFormat="1" ht="15.75" customHeight="1" x14ac:dyDescent="0.25">
      <c r="A864" s="63"/>
      <c r="B864" s="80"/>
      <c r="C864" s="80"/>
      <c r="D864" s="80"/>
      <c r="E864" s="77"/>
      <c r="F864" s="129"/>
      <c r="G864" s="26"/>
      <c r="H864" s="68"/>
      <c r="I864" s="30"/>
      <c r="K864" s="30"/>
      <c r="L864" s="72"/>
      <c r="M864" s="208"/>
      <c r="N864" s="265"/>
      <c r="O864" s="80"/>
      <c r="W864" s="26"/>
      <c r="AE864" s="10"/>
      <c r="AF864" s="174"/>
      <c r="AG864" s="136"/>
      <c r="AH864" s="26"/>
      <c r="AI864" s="75"/>
    </row>
    <row r="865" spans="1:35" s="9" customFormat="1" ht="15.75" customHeight="1" x14ac:dyDescent="0.25">
      <c r="A865" s="63"/>
      <c r="B865" s="80"/>
      <c r="C865" s="80"/>
      <c r="D865" s="80"/>
      <c r="E865" s="77"/>
      <c r="F865" s="129"/>
      <c r="G865" s="26"/>
      <c r="H865" s="68"/>
      <c r="I865" s="30"/>
      <c r="K865" s="30"/>
      <c r="L865" s="72"/>
      <c r="M865" s="208"/>
      <c r="N865" s="265"/>
      <c r="O865" s="80"/>
      <c r="W865" s="26"/>
      <c r="AE865" s="10"/>
      <c r="AF865" s="174"/>
      <c r="AG865" s="136"/>
      <c r="AH865" s="26"/>
      <c r="AI865" s="75"/>
    </row>
    <row r="866" spans="1:35" s="9" customFormat="1" ht="15.75" customHeight="1" x14ac:dyDescent="0.25">
      <c r="A866" s="63"/>
      <c r="B866" s="80"/>
      <c r="C866" s="80"/>
      <c r="D866" s="80"/>
      <c r="E866" s="77"/>
      <c r="F866" s="129"/>
      <c r="G866" s="26"/>
      <c r="H866" s="68"/>
      <c r="I866" s="30"/>
      <c r="K866" s="30"/>
      <c r="L866" s="72"/>
      <c r="M866" s="208"/>
      <c r="N866" s="265"/>
      <c r="O866" s="80"/>
      <c r="W866" s="26"/>
      <c r="AE866" s="10"/>
      <c r="AF866" s="174"/>
      <c r="AG866" s="136"/>
      <c r="AH866" s="26"/>
      <c r="AI866" s="75"/>
    </row>
    <row r="867" spans="1:35" s="9" customFormat="1" ht="15.75" customHeight="1" x14ac:dyDescent="0.25">
      <c r="A867" s="63"/>
      <c r="B867" s="80"/>
      <c r="C867" s="80"/>
      <c r="D867" s="80"/>
      <c r="E867" s="77"/>
      <c r="F867" s="129"/>
      <c r="G867" s="26"/>
      <c r="H867" s="68"/>
      <c r="I867" s="30"/>
      <c r="K867" s="30"/>
      <c r="L867" s="72"/>
      <c r="M867" s="208"/>
      <c r="N867" s="265"/>
      <c r="O867" s="80"/>
      <c r="W867" s="26"/>
      <c r="AE867" s="10"/>
      <c r="AF867" s="174"/>
      <c r="AG867" s="136"/>
      <c r="AH867" s="26"/>
      <c r="AI867" s="75"/>
    </row>
    <row r="868" spans="1:35" s="9" customFormat="1" ht="15.75" customHeight="1" x14ac:dyDescent="0.25">
      <c r="A868" s="63"/>
      <c r="B868" s="80"/>
      <c r="C868" s="80"/>
      <c r="D868" s="80"/>
      <c r="E868" s="77"/>
      <c r="F868" s="129"/>
      <c r="G868" s="26"/>
      <c r="H868" s="68"/>
      <c r="I868" s="30"/>
      <c r="K868" s="30"/>
      <c r="L868" s="72"/>
      <c r="M868" s="208"/>
      <c r="N868" s="265"/>
      <c r="O868" s="80"/>
      <c r="W868" s="26"/>
      <c r="AE868" s="10"/>
      <c r="AF868" s="174"/>
      <c r="AG868" s="136"/>
      <c r="AH868" s="26"/>
      <c r="AI868" s="75"/>
    </row>
    <row r="869" spans="1:35" s="9" customFormat="1" ht="15.75" customHeight="1" x14ac:dyDescent="0.25">
      <c r="A869" s="63"/>
      <c r="B869" s="80"/>
      <c r="C869" s="80"/>
      <c r="D869" s="80"/>
      <c r="E869" s="77"/>
      <c r="F869" s="129"/>
      <c r="G869" s="26"/>
      <c r="H869" s="68"/>
      <c r="I869" s="30"/>
      <c r="K869" s="30"/>
      <c r="L869" s="72"/>
      <c r="M869" s="208"/>
      <c r="N869" s="265"/>
      <c r="O869" s="80"/>
      <c r="W869" s="26"/>
      <c r="AE869" s="10"/>
      <c r="AF869" s="174"/>
      <c r="AG869" s="136"/>
      <c r="AH869" s="26"/>
      <c r="AI869" s="75"/>
    </row>
    <row r="870" spans="1:35" s="9" customFormat="1" ht="15.75" customHeight="1" x14ac:dyDescent="0.25">
      <c r="A870" s="63"/>
      <c r="B870" s="80"/>
      <c r="C870" s="80"/>
      <c r="D870" s="80"/>
      <c r="E870" s="77"/>
      <c r="F870" s="129"/>
      <c r="G870" s="26"/>
      <c r="H870" s="68"/>
      <c r="I870" s="30"/>
      <c r="K870" s="30"/>
      <c r="L870" s="72"/>
      <c r="M870" s="208"/>
      <c r="N870" s="265"/>
      <c r="O870" s="80"/>
      <c r="W870" s="26"/>
      <c r="AE870" s="10"/>
      <c r="AF870" s="174"/>
      <c r="AG870" s="136"/>
      <c r="AH870" s="26"/>
      <c r="AI870" s="75"/>
    </row>
    <row r="871" spans="1:35" s="9" customFormat="1" ht="15.75" customHeight="1" x14ac:dyDescent="0.25">
      <c r="A871" s="63"/>
      <c r="B871" s="80"/>
      <c r="C871" s="80"/>
      <c r="D871" s="80"/>
      <c r="E871" s="77"/>
      <c r="F871" s="129"/>
      <c r="G871" s="26"/>
      <c r="H871" s="68"/>
      <c r="I871" s="30"/>
      <c r="K871" s="30"/>
      <c r="L871" s="72"/>
      <c r="M871" s="208"/>
      <c r="N871" s="265"/>
      <c r="O871" s="80"/>
      <c r="W871" s="26"/>
      <c r="AE871" s="10"/>
      <c r="AF871" s="174"/>
      <c r="AG871" s="136"/>
      <c r="AH871" s="26"/>
      <c r="AI871" s="75"/>
    </row>
    <row r="872" spans="1:35" s="9" customFormat="1" ht="15.75" customHeight="1" x14ac:dyDescent="0.25">
      <c r="A872" s="63"/>
      <c r="B872" s="80"/>
      <c r="C872" s="80"/>
      <c r="D872" s="80"/>
      <c r="E872" s="77"/>
      <c r="F872" s="129"/>
      <c r="G872" s="26"/>
      <c r="H872" s="68"/>
      <c r="I872" s="30"/>
      <c r="K872" s="30"/>
      <c r="L872" s="72"/>
      <c r="M872" s="208"/>
      <c r="N872" s="265"/>
      <c r="O872" s="80"/>
      <c r="W872" s="26"/>
      <c r="AE872" s="10"/>
      <c r="AF872" s="174"/>
      <c r="AG872" s="136"/>
      <c r="AH872" s="26"/>
      <c r="AI872" s="75"/>
    </row>
    <row r="873" spans="1:35" s="9" customFormat="1" ht="15.75" customHeight="1" x14ac:dyDescent="0.25">
      <c r="A873" s="63"/>
      <c r="B873" s="80"/>
      <c r="C873" s="80"/>
      <c r="D873" s="80"/>
      <c r="E873" s="77"/>
      <c r="F873" s="129"/>
      <c r="G873" s="26"/>
      <c r="H873" s="68"/>
      <c r="I873" s="30"/>
      <c r="K873" s="30"/>
      <c r="L873" s="72"/>
      <c r="M873" s="208"/>
      <c r="N873" s="265"/>
      <c r="O873" s="80"/>
      <c r="W873" s="26"/>
      <c r="AE873" s="10"/>
      <c r="AF873" s="174"/>
      <c r="AG873" s="136"/>
      <c r="AH873" s="26"/>
      <c r="AI873" s="75"/>
    </row>
    <row r="874" spans="1:35" s="9" customFormat="1" ht="15.75" customHeight="1" x14ac:dyDescent="0.25">
      <c r="A874" s="63"/>
      <c r="B874" s="80"/>
      <c r="C874" s="80"/>
      <c r="D874" s="80"/>
      <c r="E874" s="77"/>
      <c r="F874" s="129"/>
      <c r="G874" s="26"/>
      <c r="H874" s="68"/>
      <c r="I874" s="30"/>
      <c r="K874" s="30"/>
      <c r="L874" s="72"/>
      <c r="M874" s="208"/>
      <c r="N874" s="265"/>
      <c r="O874" s="80"/>
      <c r="W874" s="26"/>
      <c r="AE874" s="10"/>
      <c r="AF874" s="174"/>
      <c r="AG874" s="136"/>
      <c r="AH874" s="26"/>
      <c r="AI874" s="75"/>
    </row>
    <row r="875" spans="1:35" s="9" customFormat="1" ht="15.75" customHeight="1" x14ac:dyDescent="0.25">
      <c r="A875" s="63"/>
      <c r="B875" s="80"/>
      <c r="C875" s="80"/>
      <c r="D875" s="80"/>
      <c r="E875" s="77"/>
      <c r="F875" s="129"/>
      <c r="G875" s="26"/>
      <c r="H875" s="68"/>
      <c r="I875" s="30"/>
      <c r="K875" s="30"/>
      <c r="L875" s="72"/>
      <c r="M875" s="208"/>
      <c r="N875" s="265"/>
      <c r="O875" s="80"/>
      <c r="W875" s="26"/>
      <c r="AE875" s="10"/>
      <c r="AF875" s="174"/>
      <c r="AG875" s="136"/>
      <c r="AH875" s="26"/>
      <c r="AI875" s="75"/>
    </row>
    <row r="876" spans="1:35" s="9" customFormat="1" ht="15.75" customHeight="1" x14ac:dyDescent="0.25">
      <c r="A876" s="63"/>
      <c r="B876" s="80"/>
      <c r="C876" s="80"/>
      <c r="D876" s="80"/>
      <c r="E876" s="77"/>
      <c r="F876" s="129"/>
      <c r="G876" s="26"/>
      <c r="H876" s="68"/>
      <c r="I876" s="30"/>
      <c r="K876" s="30"/>
      <c r="L876" s="72"/>
      <c r="M876" s="208"/>
      <c r="N876" s="265"/>
      <c r="O876" s="80"/>
      <c r="W876" s="26"/>
      <c r="AE876" s="10"/>
      <c r="AF876" s="174"/>
      <c r="AG876" s="136"/>
      <c r="AH876" s="26"/>
      <c r="AI876" s="75"/>
    </row>
    <row r="877" spans="1:35" s="9" customFormat="1" ht="15.75" customHeight="1" x14ac:dyDescent="0.25">
      <c r="A877" s="63"/>
      <c r="B877" s="80"/>
      <c r="C877" s="80"/>
      <c r="D877" s="80"/>
      <c r="E877" s="77"/>
      <c r="F877" s="129"/>
      <c r="G877" s="26"/>
      <c r="H877" s="68"/>
      <c r="I877" s="30"/>
      <c r="K877" s="30"/>
      <c r="L877" s="72"/>
      <c r="M877" s="208"/>
      <c r="N877" s="265"/>
      <c r="O877" s="80"/>
      <c r="W877" s="26"/>
      <c r="AE877" s="10"/>
      <c r="AF877" s="174"/>
      <c r="AG877" s="136"/>
      <c r="AH877" s="26"/>
      <c r="AI877" s="75"/>
    </row>
    <row r="878" spans="1:35" s="9" customFormat="1" ht="15.75" customHeight="1" x14ac:dyDescent="0.25">
      <c r="A878" s="63"/>
      <c r="B878" s="80"/>
      <c r="C878" s="80"/>
      <c r="D878" s="80"/>
      <c r="E878" s="77"/>
      <c r="F878" s="129"/>
      <c r="G878" s="26"/>
      <c r="H878" s="68"/>
      <c r="I878" s="30"/>
      <c r="K878" s="30"/>
      <c r="L878" s="72"/>
      <c r="M878" s="208"/>
      <c r="N878" s="265"/>
      <c r="O878" s="80"/>
      <c r="W878" s="26"/>
      <c r="AE878" s="10"/>
      <c r="AF878" s="174"/>
      <c r="AG878" s="136"/>
      <c r="AH878" s="26"/>
      <c r="AI878" s="75"/>
    </row>
    <row r="879" spans="1:35" s="9" customFormat="1" ht="15.75" customHeight="1" x14ac:dyDescent="0.25">
      <c r="A879" s="63"/>
      <c r="B879" s="80"/>
      <c r="C879" s="80"/>
      <c r="D879" s="80"/>
      <c r="E879" s="77"/>
      <c r="F879" s="129"/>
      <c r="G879" s="26"/>
      <c r="H879" s="68"/>
      <c r="I879" s="30"/>
      <c r="K879" s="30"/>
      <c r="L879" s="72"/>
      <c r="M879" s="208"/>
      <c r="N879" s="265"/>
      <c r="O879" s="80"/>
      <c r="W879" s="26"/>
      <c r="AE879" s="10"/>
      <c r="AF879" s="174"/>
      <c r="AG879" s="136"/>
      <c r="AH879" s="26"/>
      <c r="AI879" s="75"/>
    </row>
    <row r="880" spans="1:35" s="9" customFormat="1" ht="15.75" customHeight="1" x14ac:dyDescent="0.25">
      <c r="A880" s="63"/>
      <c r="B880" s="80"/>
      <c r="C880" s="80"/>
      <c r="D880" s="80"/>
      <c r="E880" s="77"/>
      <c r="F880" s="129"/>
      <c r="G880" s="26"/>
      <c r="H880" s="68"/>
      <c r="I880" s="30"/>
      <c r="K880" s="30"/>
      <c r="L880" s="72"/>
      <c r="M880" s="208"/>
      <c r="N880" s="265"/>
      <c r="O880" s="80"/>
      <c r="W880" s="26"/>
      <c r="AE880" s="10"/>
      <c r="AF880" s="174"/>
      <c r="AG880" s="136"/>
      <c r="AH880" s="26"/>
      <c r="AI880" s="75"/>
    </row>
    <row r="881" spans="1:35" s="9" customFormat="1" ht="15.75" customHeight="1" x14ac:dyDescent="0.25">
      <c r="A881" s="63"/>
      <c r="B881" s="80"/>
      <c r="C881" s="80"/>
      <c r="D881" s="80"/>
      <c r="E881" s="77"/>
      <c r="F881" s="129"/>
      <c r="G881" s="26"/>
      <c r="H881" s="68"/>
      <c r="I881" s="30"/>
      <c r="K881" s="30"/>
      <c r="L881" s="72"/>
      <c r="M881" s="208"/>
      <c r="N881" s="265"/>
      <c r="O881" s="80"/>
      <c r="W881" s="26"/>
      <c r="AE881" s="10"/>
      <c r="AF881" s="174"/>
      <c r="AG881" s="136"/>
      <c r="AH881" s="26"/>
      <c r="AI881" s="75"/>
    </row>
    <row r="882" spans="1:35" s="9" customFormat="1" ht="15.75" customHeight="1" x14ac:dyDescent="0.25">
      <c r="A882" s="63"/>
      <c r="B882" s="80"/>
      <c r="C882" s="80"/>
      <c r="D882" s="80"/>
      <c r="E882" s="77"/>
      <c r="F882" s="129"/>
      <c r="G882" s="26"/>
      <c r="H882" s="68"/>
      <c r="I882" s="30"/>
      <c r="K882" s="30"/>
      <c r="L882" s="72"/>
      <c r="M882" s="208"/>
      <c r="N882" s="265"/>
      <c r="O882" s="80"/>
      <c r="W882" s="26"/>
      <c r="AE882" s="10"/>
      <c r="AF882" s="174"/>
      <c r="AG882" s="136"/>
      <c r="AH882" s="26"/>
      <c r="AI882" s="75"/>
    </row>
    <row r="883" spans="1:35" s="9" customFormat="1" ht="15.75" customHeight="1" x14ac:dyDescent="0.25">
      <c r="A883" s="63"/>
      <c r="B883" s="80"/>
      <c r="C883" s="80"/>
      <c r="D883" s="80"/>
      <c r="E883" s="77"/>
      <c r="F883" s="129"/>
      <c r="G883" s="26"/>
      <c r="H883" s="68"/>
      <c r="I883" s="30"/>
      <c r="K883" s="30"/>
      <c r="L883" s="72"/>
      <c r="M883" s="208"/>
      <c r="N883" s="265"/>
      <c r="O883" s="80"/>
      <c r="W883" s="26"/>
      <c r="AE883" s="10"/>
      <c r="AF883" s="174"/>
      <c r="AG883" s="136"/>
      <c r="AH883" s="26"/>
      <c r="AI883" s="75"/>
    </row>
    <row r="884" spans="1:35" s="9" customFormat="1" ht="15.75" customHeight="1" x14ac:dyDescent="0.25">
      <c r="A884" s="63"/>
      <c r="B884" s="80"/>
      <c r="C884" s="80"/>
      <c r="D884" s="80"/>
      <c r="E884" s="77"/>
      <c r="F884" s="129"/>
      <c r="G884" s="26"/>
      <c r="H884" s="68"/>
      <c r="I884" s="30"/>
      <c r="K884" s="30"/>
      <c r="L884" s="72"/>
      <c r="M884" s="208"/>
      <c r="N884" s="265"/>
      <c r="O884" s="80"/>
      <c r="W884" s="26"/>
      <c r="AE884" s="10"/>
      <c r="AF884" s="174"/>
      <c r="AG884" s="136"/>
      <c r="AH884" s="26"/>
      <c r="AI884" s="75"/>
    </row>
    <row r="885" spans="1:35" s="9" customFormat="1" ht="15.75" customHeight="1" x14ac:dyDescent="0.25">
      <c r="A885" s="63"/>
      <c r="B885" s="80"/>
      <c r="C885" s="80"/>
      <c r="D885" s="80"/>
      <c r="E885" s="77"/>
      <c r="F885" s="129"/>
      <c r="G885" s="26"/>
      <c r="H885" s="68"/>
      <c r="I885" s="30"/>
      <c r="K885" s="30"/>
      <c r="L885" s="72"/>
      <c r="M885" s="208"/>
      <c r="N885" s="265"/>
      <c r="O885" s="80"/>
      <c r="W885" s="26"/>
      <c r="AE885" s="10"/>
      <c r="AF885" s="174"/>
      <c r="AG885" s="136"/>
      <c r="AH885" s="26"/>
      <c r="AI885" s="75"/>
    </row>
    <row r="886" spans="1:35" s="9" customFormat="1" ht="15.75" customHeight="1" x14ac:dyDescent="0.25">
      <c r="A886" s="63"/>
      <c r="B886" s="80"/>
      <c r="C886" s="80"/>
      <c r="D886" s="80"/>
      <c r="E886" s="77"/>
      <c r="F886" s="129"/>
      <c r="G886" s="26"/>
      <c r="H886" s="68"/>
      <c r="I886" s="30"/>
      <c r="K886" s="30"/>
      <c r="L886" s="72"/>
      <c r="M886" s="208"/>
      <c r="N886" s="265"/>
      <c r="O886" s="80"/>
      <c r="W886" s="26"/>
      <c r="AE886" s="10"/>
      <c r="AF886" s="174"/>
      <c r="AG886" s="136"/>
      <c r="AH886" s="26"/>
      <c r="AI886" s="75"/>
    </row>
    <row r="887" spans="1:35" s="9" customFormat="1" ht="15.75" customHeight="1" x14ac:dyDescent="0.25">
      <c r="A887" s="63"/>
      <c r="B887" s="80"/>
      <c r="C887" s="80"/>
      <c r="D887" s="80"/>
      <c r="E887" s="77"/>
      <c r="F887" s="129"/>
      <c r="G887" s="26"/>
      <c r="H887" s="68"/>
      <c r="I887" s="30"/>
      <c r="K887" s="30"/>
      <c r="L887" s="72"/>
      <c r="M887" s="208"/>
      <c r="N887" s="265"/>
      <c r="O887" s="80"/>
      <c r="W887" s="26"/>
      <c r="AE887" s="10"/>
      <c r="AF887" s="174"/>
      <c r="AG887" s="136"/>
      <c r="AH887" s="26"/>
      <c r="AI887" s="75"/>
    </row>
    <row r="888" spans="1:35" s="9" customFormat="1" ht="15.75" customHeight="1" x14ac:dyDescent="0.25">
      <c r="A888" s="63"/>
      <c r="B888" s="80"/>
      <c r="C888" s="80"/>
      <c r="D888" s="80"/>
      <c r="E888" s="77"/>
      <c r="F888" s="129"/>
      <c r="G888" s="26"/>
      <c r="H888" s="68"/>
      <c r="I888" s="30"/>
      <c r="K888" s="30"/>
      <c r="L888" s="72"/>
      <c r="M888" s="208"/>
      <c r="N888" s="265"/>
      <c r="O888" s="80"/>
      <c r="W888" s="26"/>
      <c r="AE888" s="10"/>
      <c r="AF888" s="174"/>
      <c r="AG888" s="136"/>
      <c r="AH888" s="26"/>
      <c r="AI888" s="75"/>
    </row>
    <row r="889" spans="1:35" s="9" customFormat="1" ht="15.75" customHeight="1" x14ac:dyDescent="0.25">
      <c r="A889" s="63"/>
      <c r="B889" s="80"/>
      <c r="C889" s="80"/>
      <c r="D889" s="80"/>
      <c r="E889" s="77"/>
      <c r="F889" s="129"/>
      <c r="G889" s="26"/>
      <c r="H889" s="68"/>
      <c r="I889" s="30"/>
      <c r="K889" s="30"/>
      <c r="L889" s="72"/>
      <c r="M889" s="208"/>
      <c r="N889" s="265"/>
      <c r="O889" s="80"/>
      <c r="W889" s="26"/>
      <c r="AE889" s="10"/>
      <c r="AF889" s="174"/>
      <c r="AG889" s="136"/>
      <c r="AH889" s="26"/>
      <c r="AI889" s="75"/>
    </row>
    <row r="890" spans="1:35" s="9" customFormat="1" ht="15.75" customHeight="1" x14ac:dyDescent="0.25">
      <c r="A890" s="63"/>
      <c r="B890" s="80"/>
      <c r="C890" s="80"/>
      <c r="D890" s="80"/>
      <c r="E890" s="77"/>
      <c r="F890" s="129"/>
      <c r="G890" s="26"/>
      <c r="H890" s="68"/>
      <c r="I890" s="30"/>
      <c r="K890" s="30"/>
      <c r="L890" s="72"/>
      <c r="M890" s="208"/>
      <c r="N890" s="265"/>
      <c r="O890" s="80"/>
      <c r="W890" s="26"/>
      <c r="AE890" s="10"/>
      <c r="AF890" s="174"/>
      <c r="AG890" s="136"/>
      <c r="AH890" s="26"/>
      <c r="AI890" s="75"/>
    </row>
    <row r="891" spans="1:35" s="9" customFormat="1" ht="15.75" customHeight="1" x14ac:dyDescent="0.25">
      <c r="A891" s="63"/>
      <c r="B891" s="80"/>
      <c r="C891" s="80"/>
      <c r="D891" s="80"/>
      <c r="E891" s="77"/>
      <c r="F891" s="129"/>
      <c r="G891" s="26"/>
      <c r="H891" s="68"/>
      <c r="I891" s="30"/>
      <c r="K891" s="30"/>
      <c r="L891" s="72"/>
      <c r="M891" s="208"/>
      <c r="N891" s="265"/>
      <c r="O891" s="80"/>
      <c r="W891" s="26"/>
      <c r="AE891" s="10"/>
      <c r="AF891" s="174"/>
      <c r="AG891" s="136"/>
      <c r="AH891" s="26"/>
      <c r="AI891" s="75"/>
    </row>
    <row r="892" spans="1:35" s="9" customFormat="1" ht="15.75" customHeight="1" x14ac:dyDescent="0.25">
      <c r="A892" s="63"/>
      <c r="B892" s="80"/>
      <c r="C892" s="80"/>
      <c r="D892" s="80"/>
      <c r="E892" s="77"/>
      <c r="F892" s="129"/>
      <c r="G892" s="26"/>
      <c r="H892" s="68"/>
      <c r="I892" s="30"/>
      <c r="K892" s="30"/>
      <c r="L892" s="72"/>
      <c r="M892" s="208"/>
      <c r="N892" s="265"/>
      <c r="O892" s="80"/>
      <c r="W892" s="26"/>
      <c r="AE892" s="10"/>
      <c r="AF892" s="174"/>
      <c r="AG892" s="136"/>
      <c r="AH892" s="26"/>
      <c r="AI892" s="75"/>
    </row>
    <row r="893" spans="1:35" s="9" customFormat="1" ht="15.75" customHeight="1" x14ac:dyDescent="0.25">
      <c r="A893" s="63"/>
      <c r="B893" s="80"/>
      <c r="C893" s="80"/>
      <c r="D893" s="80"/>
      <c r="E893" s="77"/>
      <c r="F893" s="129"/>
      <c r="G893" s="26"/>
      <c r="H893" s="68"/>
      <c r="I893" s="30"/>
      <c r="K893" s="30"/>
      <c r="L893" s="72"/>
      <c r="M893" s="208"/>
      <c r="N893" s="265"/>
      <c r="O893" s="80"/>
      <c r="W893" s="26"/>
      <c r="AE893" s="10"/>
      <c r="AF893" s="174"/>
      <c r="AG893" s="136"/>
      <c r="AH893" s="26"/>
      <c r="AI893" s="75"/>
    </row>
    <row r="894" spans="1:35" s="9" customFormat="1" ht="15.75" customHeight="1" x14ac:dyDescent="0.25">
      <c r="A894" s="63"/>
      <c r="B894" s="80"/>
      <c r="C894" s="80"/>
      <c r="D894" s="80"/>
      <c r="E894" s="77"/>
      <c r="F894" s="129"/>
      <c r="G894" s="26"/>
      <c r="H894" s="68"/>
      <c r="I894" s="30"/>
      <c r="K894" s="30"/>
      <c r="L894" s="72"/>
      <c r="M894" s="208"/>
      <c r="N894" s="265"/>
      <c r="O894" s="80"/>
      <c r="W894" s="26"/>
      <c r="AE894" s="10"/>
      <c r="AF894" s="174"/>
      <c r="AG894" s="136"/>
      <c r="AH894" s="26"/>
      <c r="AI894" s="75"/>
    </row>
    <row r="895" spans="1:35" s="9" customFormat="1" ht="15.75" customHeight="1" x14ac:dyDescent="0.25">
      <c r="A895" s="63"/>
      <c r="B895" s="80"/>
      <c r="C895" s="80"/>
      <c r="D895" s="80"/>
      <c r="E895" s="77"/>
      <c r="F895" s="129"/>
      <c r="G895" s="26"/>
      <c r="H895" s="68"/>
      <c r="I895" s="30"/>
      <c r="K895" s="30"/>
      <c r="L895" s="72"/>
      <c r="M895" s="208"/>
      <c r="N895" s="265"/>
      <c r="O895" s="80"/>
      <c r="W895" s="26"/>
      <c r="AE895" s="10"/>
      <c r="AF895" s="174"/>
      <c r="AG895" s="136"/>
      <c r="AH895" s="26"/>
      <c r="AI895" s="75"/>
    </row>
    <row r="896" spans="1:35" s="9" customFormat="1" ht="15.75" customHeight="1" x14ac:dyDescent="0.25">
      <c r="A896" s="63"/>
      <c r="B896" s="80"/>
      <c r="C896" s="80"/>
      <c r="D896" s="80"/>
      <c r="E896" s="77"/>
      <c r="F896" s="129"/>
      <c r="G896" s="26"/>
      <c r="H896" s="68"/>
      <c r="I896" s="30"/>
      <c r="K896" s="30"/>
      <c r="L896" s="72"/>
      <c r="M896" s="208"/>
      <c r="N896" s="265"/>
      <c r="O896" s="80"/>
      <c r="W896" s="26"/>
      <c r="AE896" s="10"/>
      <c r="AF896" s="174"/>
      <c r="AG896" s="136"/>
      <c r="AH896" s="26"/>
      <c r="AI896" s="75"/>
    </row>
    <row r="897" spans="1:35" s="9" customFormat="1" ht="15.75" customHeight="1" x14ac:dyDescent="0.25">
      <c r="A897" s="63"/>
      <c r="B897" s="80"/>
      <c r="C897" s="80"/>
      <c r="D897" s="80"/>
      <c r="E897" s="77"/>
      <c r="F897" s="129"/>
      <c r="G897" s="26"/>
      <c r="H897" s="68"/>
      <c r="I897" s="30"/>
      <c r="K897" s="30"/>
      <c r="L897" s="72"/>
      <c r="M897" s="208"/>
      <c r="N897" s="265"/>
      <c r="O897" s="80"/>
      <c r="W897" s="26"/>
      <c r="AE897" s="10"/>
      <c r="AF897" s="174"/>
      <c r="AG897" s="136"/>
      <c r="AH897" s="26"/>
      <c r="AI897" s="75"/>
    </row>
    <row r="898" spans="1:35" s="9" customFormat="1" ht="15.75" customHeight="1" x14ac:dyDescent="0.25">
      <c r="A898" s="63"/>
      <c r="B898" s="80"/>
      <c r="C898" s="80"/>
      <c r="D898" s="80"/>
      <c r="E898" s="77"/>
      <c r="F898" s="129"/>
      <c r="G898" s="26"/>
      <c r="H898" s="68"/>
      <c r="I898" s="30"/>
      <c r="K898" s="30"/>
      <c r="L898" s="72"/>
      <c r="M898" s="208"/>
      <c r="N898" s="265"/>
      <c r="O898" s="80"/>
      <c r="W898" s="26"/>
      <c r="AE898" s="10"/>
      <c r="AF898" s="174"/>
      <c r="AG898" s="136"/>
      <c r="AH898" s="26"/>
      <c r="AI898" s="75"/>
    </row>
    <row r="899" spans="1:35" s="9" customFormat="1" ht="15.75" customHeight="1" x14ac:dyDescent="0.25">
      <c r="A899" s="63"/>
      <c r="B899" s="80"/>
      <c r="C899" s="80"/>
      <c r="D899" s="80"/>
      <c r="E899" s="77"/>
      <c r="F899" s="129"/>
      <c r="G899" s="26"/>
      <c r="H899" s="68"/>
      <c r="I899" s="30"/>
      <c r="K899" s="30"/>
      <c r="L899" s="72"/>
      <c r="M899" s="208"/>
      <c r="N899" s="265"/>
      <c r="O899" s="80"/>
      <c r="W899" s="26"/>
      <c r="AE899" s="10"/>
      <c r="AF899" s="174"/>
      <c r="AG899" s="136"/>
      <c r="AH899" s="26"/>
      <c r="AI899" s="75"/>
    </row>
    <row r="900" spans="1:35" s="9" customFormat="1" ht="15.75" customHeight="1" x14ac:dyDescent="0.25">
      <c r="A900" s="63"/>
      <c r="B900" s="80"/>
      <c r="C900" s="80"/>
      <c r="D900" s="80"/>
      <c r="E900" s="77"/>
      <c r="F900" s="129"/>
      <c r="G900" s="26"/>
      <c r="H900" s="68"/>
      <c r="I900" s="30"/>
      <c r="K900" s="30"/>
      <c r="L900" s="72"/>
      <c r="M900" s="208"/>
      <c r="N900" s="265"/>
      <c r="O900" s="80"/>
      <c r="W900" s="26"/>
      <c r="AE900" s="10"/>
      <c r="AF900" s="174"/>
      <c r="AG900" s="136"/>
      <c r="AH900" s="26"/>
      <c r="AI900" s="75"/>
    </row>
    <row r="901" spans="1:35" s="9" customFormat="1" ht="15.75" customHeight="1" x14ac:dyDescent="0.25">
      <c r="A901" s="63"/>
      <c r="B901" s="80"/>
      <c r="C901" s="80"/>
      <c r="D901" s="80"/>
      <c r="E901" s="77"/>
      <c r="F901" s="129"/>
      <c r="G901" s="26"/>
      <c r="H901" s="68"/>
      <c r="I901" s="30"/>
      <c r="K901" s="30"/>
      <c r="L901" s="72"/>
      <c r="M901" s="208"/>
      <c r="N901" s="265"/>
      <c r="O901" s="80"/>
      <c r="W901" s="26"/>
      <c r="AE901" s="10"/>
      <c r="AF901" s="174"/>
      <c r="AG901" s="136"/>
      <c r="AH901" s="26"/>
      <c r="AI901" s="75"/>
    </row>
    <row r="902" spans="1:35" s="9" customFormat="1" ht="15.75" customHeight="1" x14ac:dyDescent="0.25">
      <c r="A902" s="63"/>
      <c r="B902" s="80"/>
      <c r="C902" s="80"/>
      <c r="D902" s="80"/>
      <c r="E902" s="77"/>
      <c r="F902" s="129"/>
      <c r="G902" s="26"/>
      <c r="H902" s="68"/>
      <c r="I902" s="30"/>
      <c r="K902" s="30"/>
      <c r="L902" s="72"/>
      <c r="M902" s="208"/>
      <c r="N902" s="265"/>
      <c r="O902" s="80"/>
      <c r="W902" s="26"/>
      <c r="AE902" s="10"/>
      <c r="AF902" s="174"/>
      <c r="AG902" s="136"/>
      <c r="AH902" s="26"/>
      <c r="AI902" s="75"/>
    </row>
    <row r="903" spans="1:35" s="9" customFormat="1" ht="15.75" customHeight="1" x14ac:dyDescent="0.25">
      <c r="A903" s="63"/>
      <c r="B903" s="80"/>
      <c r="C903" s="80"/>
      <c r="D903" s="80"/>
      <c r="E903" s="77"/>
      <c r="F903" s="129"/>
      <c r="G903" s="26"/>
      <c r="H903" s="68"/>
      <c r="I903" s="30"/>
      <c r="K903" s="30"/>
      <c r="L903" s="72"/>
      <c r="M903" s="208"/>
      <c r="N903" s="265"/>
      <c r="O903" s="80"/>
      <c r="W903" s="26"/>
      <c r="AE903" s="10"/>
      <c r="AF903" s="174"/>
      <c r="AG903" s="136"/>
      <c r="AH903" s="26"/>
      <c r="AI903" s="75"/>
    </row>
    <row r="904" spans="1:35" s="9" customFormat="1" ht="15.75" customHeight="1" x14ac:dyDescent="0.25">
      <c r="A904" s="63"/>
      <c r="B904" s="80"/>
      <c r="C904" s="80"/>
      <c r="D904" s="80"/>
      <c r="E904" s="77"/>
      <c r="F904" s="129"/>
      <c r="G904" s="26"/>
      <c r="H904" s="68"/>
      <c r="I904" s="30"/>
      <c r="K904" s="30"/>
      <c r="L904" s="72"/>
      <c r="M904" s="208"/>
      <c r="N904" s="265"/>
      <c r="O904" s="80"/>
      <c r="W904" s="26"/>
      <c r="AE904" s="10"/>
      <c r="AF904" s="174"/>
      <c r="AG904" s="136"/>
      <c r="AH904" s="26"/>
      <c r="AI904" s="75"/>
    </row>
    <row r="905" spans="1:35" s="9" customFormat="1" ht="15.75" customHeight="1" x14ac:dyDescent="0.25">
      <c r="A905" s="63"/>
      <c r="B905" s="80"/>
      <c r="C905" s="80"/>
      <c r="D905" s="80"/>
      <c r="E905" s="77"/>
      <c r="F905" s="129"/>
      <c r="G905" s="26"/>
      <c r="H905" s="68"/>
      <c r="I905" s="30"/>
      <c r="K905" s="30"/>
      <c r="L905" s="72"/>
      <c r="M905" s="208"/>
      <c r="N905" s="265"/>
      <c r="O905" s="80"/>
      <c r="W905" s="26"/>
      <c r="AE905" s="10"/>
      <c r="AF905" s="174"/>
      <c r="AG905" s="136"/>
      <c r="AH905" s="26"/>
      <c r="AI905" s="75"/>
    </row>
    <row r="906" spans="1:35" s="9" customFormat="1" ht="15.75" customHeight="1" x14ac:dyDescent="0.25">
      <c r="A906" s="63"/>
      <c r="B906" s="80"/>
      <c r="C906" s="80"/>
      <c r="D906" s="80"/>
      <c r="E906" s="77"/>
      <c r="F906" s="129"/>
      <c r="G906" s="26"/>
      <c r="H906" s="68"/>
      <c r="I906" s="30"/>
      <c r="K906" s="30"/>
      <c r="L906" s="72"/>
      <c r="M906" s="208"/>
      <c r="N906" s="265"/>
      <c r="O906" s="80"/>
      <c r="W906" s="26"/>
      <c r="AE906" s="10"/>
      <c r="AF906" s="174"/>
      <c r="AG906" s="136"/>
      <c r="AH906" s="26"/>
      <c r="AI906" s="75"/>
    </row>
    <row r="907" spans="1:35" s="9" customFormat="1" ht="15.75" customHeight="1" x14ac:dyDescent="0.25">
      <c r="A907" s="63"/>
      <c r="B907" s="80"/>
      <c r="C907" s="80"/>
      <c r="D907" s="80"/>
      <c r="E907" s="77"/>
      <c r="F907" s="129"/>
      <c r="G907" s="26"/>
      <c r="H907" s="68"/>
      <c r="I907" s="30"/>
      <c r="K907" s="30"/>
      <c r="L907" s="72"/>
      <c r="M907" s="208"/>
      <c r="N907" s="265"/>
      <c r="O907" s="80"/>
      <c r="W907" s="26"/>
      <c r="AE907" s="10"/>
      <c r="AF907" s="174"/>
      <c r="AG907" s="136"/>
      <c r="AH907" s="26"/>
      <c r="AI907" s="75"/>
    </row>
    <row r="908" spans="1:35" s="9" customFormat="1" ht="15.75" customHeight="1" x14ac:dyDescent="0.25">
      <c r="A908" s="63"/>
      <c r="B908" s="80"/>
      <c r="C908" s="80"/>
      <c r="D908" s="80"/>
      <c r="E908" s="77"/>
      <c r="F908" s="129"/>
      <c r="G908" s="26"/>
      <c r="H908" s="68"/>
      <c r="I908" s="30"/>
      <c r="K908" s="30"/>
      <c r="L908" s="72"/>
      <c r="M908" s="208"/>
      <c r="N908" s="265"/>
      <c r="O908" s="80"/>
      <c r="W908" s="26"/>
      <c r="AE908" s="10"/>
      <c r="AF908" s="174"/>
      <c r="AG908" s="136"/>
      <c r="AH908" s="26"/>
      <c r="AI908" s="75"/>
    </row>
    <row r="909" spans="1:35" s="9" customFormat="1" ht="15.75" customHeight="1" x14ac:dyDescent="0.25">
      <c r="A909" s="63"/>
      <c r="B909" s="80"/>
      <c r="C909" s="80"/>
      <c r="D909" s="80"/>
      <c r="E909" s="77"/>
      <c r="F909" s="129"/>
      <c r="G909" s="26"/>
      <c r="H909" s="68"/>
      <c r="I909" s="30"/>
      <c r="K909" s="30"/>
      <c r="L909" s="72"/>
      <c r="M909" s="208"/>
      <c r="N909" s="265"/>
      <c r="O909" s="80"/>
      <c r="W909" s="26"/>
      <c r="AE909" s="10"/>
      <c r="AF909" s="174"/>
      <c r="AG909" s="136"/>
      <c r="AH909" s="26"/>
      <c r="AI909" s="75"/>
    </row>
    <row r="910" spans="1:35" s="9" customFormat="1" ht="15.75" customHeight="1" x14ac:dyDescent="0.25">
      <c r="A910" s="63"/>
      <c r="B910" s="80"/>
      <c r="C910" s="80"/>
      <c r="D910" s="80"/>
      <c r="E910" s="77"/>
      <c r="F910" s="129"/>
      <c r="G910" s="26"/>
      <c r="H910" s="68"/>
      <c r="I910" s="30"/>
      <c r="K910" s="30"/>
      <c r="L910" s="72"/>
      <c r="M910" s="208"/>
      <c r="N910" s="265"/>
      <c r="O910" s="80"/>
      <c r="W910" s="26"/>
      <c r="AE910" s="10"/>
      <c r="AF910" s="174"/>
      <c r="AG910" s="136"/>
      <c r="AH910" s="26"/>
      <c r="AI910" s="75"/>
    </row>
    <row r="911" spans="1:35" s="9" customFormat="1" ht="15.75" customHeight="1" x14ac:dyDescent="0.25">
      <c r="A911" s="63"/>
      <c r="B911" s="80"/>
      <c r="C911" s="80"/>
      <c r="D911" s="80"/>
      <c r="E911" s="77"/>
      <c r="F911" s="129"/>
      <c r="G911" s="26"/>
      <c r="H911" s="68"/>
      <c r="I911" s="30"/>
      <c r="K911" s="30"/>
      <c r="L911" s="72"/>
      <c r="M911" s="208"/>
      <c r="N911" s="265"/>
      <c r="O911" s="80"/>
      <c r="W911" s="26"/>
      <c r="AE911" s="10"/>
      <c r="AF911" s="174"/>
      <c r="AG911" s="136"/>
      <c r="AH911" s="26"/>
      <c r="AI911" s="75"/>
    </row>
    <row r="912" spans="1:35" s="9" customFormat="1" ht="15.75" customHeight="1" x14ac:dyDescent="0.25">
      <c r="A912" s="63"/>
      <c r="B912" s="80"/>
      <c r="C912" s="80"/>
      <c r="D912" s="80"/>
      <c r="E912" s="77"/>
      <c r="F912" s="129"/>
      <c r="G912" s="26"/>
      <c r="H912" s="68"/>
      <c r="I912" s="30"/>
      <c r="K912" s="30"/>
      <c r="L912" s="72"/>
      <c r="M912" s="208"/>
      <c r="N912" s="265"/>
      <c r="O912" s="80"/>
      <c r="W912" s="26"/>
      <c r="AE912" s="10"/>
      <c r="AF912" s="174"/>
      <c r="AG912" s="136"/>
      <c r="AH912" s="26"/>
      <c r="AI912" s="75"/>
    </row>
    <row r="913" spans="1:35" s="9" customFormat="1" ht="15.75" customHeight="1" x14ac:dyDescent="0.25">
      <c r="A913" s="63"/>
      <c r="B913" s="80"/>
      <c r="C913" s="80"/>
      <c r="D913" s="80"/>
      <c r="E913" s="77"/>
      <c r="F913" s="129"/>
      <c r="G913" s="26"/>
      <c r="H913" s="68"/>
      <c r="I913" s="30"/>
      <c r="K913" s="30"/>
      <c r="L913" s="72"/>
      <c r="M913" s="208"/>
      <c r="N913" s="265"/>
      <c r="O913" s="80"/>
      <c r="W913" s="26"/>
      <c r="AE913" s="10"/>
      <c r="AF913" s="174"/>
      <c r="AG913" s="136"/>
      <c r="AH913" s="26"/>
      <c r="AI913" s="75"/>
    </row>
    <row r="914" spans="1:35" s="9" customFormat="1" ht="15.75" customHeight="1" x14ac:dyDescent="0.25">
      <c r="A914" s="63"/>
      <c r="B914" s="80"/>
      <c r="C914" s="80"/>
      <c r="D914" s="80"/>
      <c r="E914" s="77"/>
      <c r="F914" s="129"/>
      <c r="G914" s="26"/>
      <c r="H914" s="68"/>
      <c r="I914" s="30"/>
      <c r="K914" s="30"/>
      <c r="L914" s="72"/>
      <c r="M914" s="208"/>
      <c r="N914" s="265"/>
      <c r="O914" s="80"/>
      <c r="W914" s="26"/>
      <c r="AE914" s="10"/>
      <c r="AF914" s="174"/>
      <c r="AG914" s="136"/>
      <c r="AH914" s="26"/>
      <c r="AI914" s="75"/>
    </row>
    <row r="915" spans="1:35" s="9" customFormat="1" ht="15.75" customHeight="1" x14ac:dyDescent="0.25">
      <c r="A915" s="63"/>
      <c r="B915" s="80"/>
      <c r="C915" s="80"/>
      <c r="D915" s="80"/>
      <c r="E915" s="77"/>
      <c r="F915" s="129"/>
      <c r="G915" s="26"/>
      <c r="H915" s="68"/>
      <c r="I915" s="30"/>
      <c r="K915" s="30"/>
      <c r="L915" s="72"/>
      <c r="M915" s="208"/>
      <c r="N915" s="265"/>
      <c r="O915" s="80"/>
      <c r="W915" s="26"/>
      <c r="AE915" s="10"/>
      <c r="AF915" s="174"/>
      <c r="AG915" s="136"/>
      <c r="AH915" s="26"/>
      <c r="AI915" s="75"/>
    </row>
    <row r="916" spans="1:35" s="9" customFormat="1" ht="15.75" customHeight="1" x14ac:dyDescent="0.25">
      <c r="A916" s="63"/>
      <c r="B916" s="80"/>
      <c r="C916" s="80"/>
      <c r="D916" s="80"/>
      <c r="E916" s="77"/>
      <c r="F916" s="129"/>
      <c r="G916" s="26"/>
      <c r="H916" s="68"/>
      <c r="I916" s="30"/>
      <c r="K916" s="30"/>
      <c r="L916" s="72"/>
      <c r="M916" s="208"/>
      <c r="N916" s="265"/>
      <c r="O916" s="80"/>
      <c r="W916" s="26"/>
      <c r="AE916" s="10"/>
      <c r="AF916" s="174"/>
      <c r="AG916" s="136"/>
      <c r="AH916" s="26"/>
      <c r="AI916" s="75"/>
    </row>
    <row r="917" spans="1:35" s="9" customFormat="1" ht="15.75" customHeight="1" x14ac:dyDescent="0.25">
      <c r="A917" s="63"/>
      <c r="B917" s="80"/>
      <c r="C917" s="80"/>
      <c r="D917" s="80"/>
      <c r="E917" s="77"/>
      <c r="F917" s="129"/>
      <c r="G917" s="26"/>
      <c r="H917" s="68"/>
      <c r="I917" s="30"/>
      <c r="K917" s="30"/>
      <c r="L917" s="72"/>
      <c r="M917" s="208"/>
      <c r="N917" s="265"/>
      <c r="O917" s="80"/>
      <c r="W917" s="26"/>
      <c r="AE917" s="10"/>
      <c r="AF917" s="174"/>
      <c r="AG917" s="136"/>
      <c r="AH917" s="26"/>
      <c r="AI917" s="75"/>
    </row>
    <row r="918" spans="1:35" s="9" customFormat="1" ht="15.75" customHeight="1" x14ac:dyDescent="0.25">
      <c r="A918" s="63"/>
      <c r="B918" s="80"/>
      <c r="C918" s="80"/>
      <c r="D918" s="80"/>
      <c r="E918" s="77"/>
      <c r="F918" s="129"/>
      <c r="G918" s="26"/>
      <c r="H918" s="68"/>
      <c r="I918" s="30"/>
      <c r="K918" s="30"/>
      <c r="L918" s="72"/>
      <c r="M918" s="208"/>
      <c r="N918" s="265"/>
      <c r="O918" s="80"/>
      <c r="W918" s="26"/>
      <c r="AE918" s="10"/>
      <c r="AF918" s="174"/>
      <c r="AG918" s="136"/>
      <c r="AH918" s="26"/>
      <c r="AI918" s="75"/>
    </row>
    <row r="919" spans="1:35" s="9" customFormat="1" ht="15.75" customHeight="1" x14ac:dyDescent="0.25">
      <c r="A919" s="63"/>
      <c r="B919" s="80"/>
      <c r="C919" s="80"/>
      <c r="D919" s="80"/>
      <c r="E919" s="77"/>
      <c r="F919" s="129"/>
      <c r="G919" s="26"/>
      <c r="H919" s="68"/>
      <c r="I919" s="30"/>
      <c r="K919" s="30"/>
      <c r="L919" s="72"/>
      <c r="M919" s="208"/>
      <c r="N919" s="265"/>
      <c r="O919" s="80"/>
      <c r="W919" s="26"/>
      <c r="AE919" s="10"/>
      <c r="AF919" s="174"/>
      <c r="AG919" s="136"/>
      <c r="AH919" s="26"/>
      <c r="AI919" s="75"/>
    </row>
    <row r="920" spans="1:35" s="9" customFormat="1" ht="15.75" customHeight="1" x14ac:dyDescent="0.25">
      <c r="A920" s="63"/>
      <c r="B920" s="80"/>
      <c r="C920" s="80"/>
      <c r="D920" s="80"/>
      <c r="E920" s="77"/>
      <c r="F920" s="129"/>
      <c r="G920" s="26"/>
      <c r="H920" s="68"/>
      <c r="I920" s="30"/>
      <c r="K920" s="30"/>
      <c r="L920" s="72"/>
      <c r="M920" s="208"/>
      <c r="N920" s="265"/>
      <c r="O920" s="80"/>
      <c r="W920" s="26"/>
      <c r="AE920" s="10"/>
      <c r="AF920" s="174"/>
      <c r="AG920" s="136"/>
      <c r="AH920" s="26"/>
      <c r="AI920" s="75"/>
    </row>
    <row r="921" spans="1:35" s="9" customFormat="1" ht="15.75" customHeight="1" x14ac:dyDescent="0.25">
      <c r="A921" s="63"/>
      <c r="B921" s="80"/>
      <c r="C921" s="80"/>
      <c r="D921" s="80"/>
      <c r="E921" s="77"/>
      <c r="F921" s="129"/>
      <c r="G921" s="26"/>
      <c r="H921" s="68"/>
      <c r="I921" s="30"/>
      <c r="K921" s="30"/>
      <c r="L921" s="72"/>
      <c r="M921" s="208"/>
      <c r="N921" s="265"/>
      <c r="O921" s="80"/>
      <c r="W921" s="26"/>
      <c r="AE921" s="10"/>
      <c r="AF921" s="174"/>
      <c r="AG921" s="136"/>
      <c r="AH921" s="26"/>
      <c r="AI921" s="75"/>
    </row>
    <row r="922" spans="1:35" s="9" customFormat="1" ht="15.75" customHeight="1" x14ac:dyDescent="0.25">
      <c r="A922" s="63"/>
      <c r="B922" s="80"/>
      <c r="C922" s="80"/>
      <c r="D922" s="80"/>
      <c r="E922" s="77"/>
      <c r="F922" s="129"/>
      <c r="G922" s="26"/>
      <c r="H922" s="68"/>
      <c r="I922" s="30"/>
      <c r="K922" s="30"/>
      <c r="L922" s="72"/>
      <c r="M922" s="208"/>
      <c r="N922" s="265"/>
      <c r="O922" s="80"/>
      <c r="W922" s="26"/>
      <c r="AE922" s="10"/>
      <c r="AF922" s="174"/>
      <c r="AG922" s="136"/>
      <c r="AH922" s="26"/>
      <c r="AI922" s="75"/>
    </row>
    <row r="923" spans="1:35" s="9" customFormat="1" ht="15.75" customHeight="1" x14ac:dyDescent="0.25">
      <c r="A923" s="63"/>
      <c r="B923" s="80"/>
      <c r="C923" s="80"/>
      <c r="D923" s="80"/>
      <c r="E923" s="77"/>
      <c r="F923" s="129"/>
      <c r="G923" s="26"/>
      <c r="H923" s="68"/>
      <c r="I923" s="30"/>
      <c r="K923" s="30"/>
      <c r="L923" s="72"/>
      <c r="M923" s="208"/>
      <c r="N923" s="265"/>
      <c r="O923" s="80"/>
      <c r="W923" s="26"/>
      <c r="AE923" s="10"/>
      <c r="AF923" s="174"/>
      <c r="AG923" s="136"/>
      <c r="AH923" s="26"/>
      <c r="AI923" s="75"/>
    </row>
    <row r="924" spans="1:35" s="9" customFormat="1" ht="15.75" customHeight="1" x14ac:dyDescent="0.25">
      <c r="A924" s="63"/>
      <c r="B924" s="80"/>
      <c r="C924" s="80"/>
      <c r="D924" s="80"/>
      <c r="E924" s="77"/>
      <c r="F924" s="129"/>
      <c r="G924" s="26"/>
      <c r="H924" s="68"/>
      <c r="I924" s="30"/>
      <c r="K924" s="30"/>
      <c r="L924" s="72"/>
      <c r="M924" s="208"/>
      <c r="N924" s="265"/>
      <c r="O924" s="80"/>
      <c r="W924" s="26"/>
      <c r="AE924" s="10"/>
      <c r="AF924" s="174"/>
      <c r="AG924" s="136"/>
      <c r="AH924" s="26"/>
      <c r="AI924" s="75"/>
    </row>
    <row r="925" spans="1:35" s="9" customFormat="1" ht="15.75" customHeight="1" x14ac:dyDescent="0.25">
      <c r="A925" s="63"/>
      <c r="B925" s="80"/>
      <c r="C925" s="80"/>
      <c r="D925" s="80"/>
      <c r="E925" s="77"/>
      <c r="F925" s="129"/>
      <c r="G925" s="26"/>
      <c r="H925" s="68"/>
      <c r="I925" s="30"/>
      <c r="K925" s="30"/>
      <c r="L925" s="72"/>
      <c r="M925" s="208"/>
      <c r="N925" s="265"/>
      <c r="O925" s="80"/>
      <c r="W925" s="26"/>
      <c r="AE925" s="10"/>
      <c r="AF925" s="174"/>
      <c r="AG925" s="136"/>
      <c r="AH925" s="26"/>
      <c r="AI925" s="75"/>
    </row>
    <row r="926" spans="1:35" s="9" customFormat="1" ht="15.75" customHeight="1" x14ac:dyDescent="0.25">
      <c r="A926" s="63"/>
      <c r="B926" s="80"/>
      <c r="C926" s="80"/>
      <c r="D926" s="80"/>
      <c r="E926" s="77"/>
      <c r="F926" s="129"/>
      <c r="G926" s="26"/>
      <c r="H926" s="68"/>
      <c r="I926" s="30"/>
      <c r="K926" s="30"/>
      <c r="L926" s="72"/>
      <c r="M926" s="208"/>
      <c r="N926" s="265"/>
      <c r="O926" s="80"/>
      <c r="W926" s="26"/>
      <c r="AE926" s="10"/>
      <c r="AF926" s="174"/>
      <c r="AG926" s="136"/>
      <c r="AH926" s="26"/>
      <c r="AI926" s="75"/>
    </row>
    <row r="927" spans="1:35" s="9" customFormat="1" ht="15.75" customHeight="1" x14ac:dyDescent="0.25">
      <c r="A927" s="63"/>
      <c r="B927" s="80"/>
      <c r="C927" s="80"/>
      <c r="D927" s="80"/>
      <c r="E927" s="77"/>
      <c r="F927" s="129"/>
      <c r="G927" s="26"/>
      <c r="H927" s="68"/>
      <c r="I927" s="30"/>
      <c r="K927" s="30"/>
      <c r="L927" s="72"/>
      <c r="M927" s="208"/>
      <c r="N927" s="265"/>
      <c r="O927" s="80"/>
      <c r="W927" s="26"/>
      <c r="AE927" s="10"/>
      <c r="AF927" s="174"/>
      <c r="AG927" s="136"/>
      <c r="AH927" s="26"/>
      <c r="AI927" s="75"/>
    </row>
    <row r="928" spans="1:35" s="9" customFormat="1" ht="15.75" customHeight="1" x14ac:dyDescent="0.25">
      <c r="A928" s="63"/>
      <c r="B928" s="80"/>
      <c r="C928" s="80"/>
      <c r="D928" s="80"/>
      <c r="E928" s="77"/>
      <c r="F928" s="129"/>
      <c r="G928" s="26"/>
      <c r="H928" s="68"/>
      <c r="I928" s="30"/>
      <c r="K928" s="30"/>
      <c r="L928" s="72"/>
      <c r="M928" s="208"/>
      <c r="N928" s="265"/>
      <c r="O928" s="80"/>
      <c r="W928" s="26"/>
      <c r="AE928" s="10"/>
      <c r="AF928" s="174"/>
      <c r="AG928" s="136"/>
      <c r="AH928" s="26"/>
      <c r="AI928" s="75"/>
    </row>
    <row r="929" spans="1:35" s="9" customFormat="1" ht="15.75" customHeight="1" x14ac:dyDescent="0.25">
      <c r="A929" s="63"/>
      <c r="B929" s="80"/>
      <c r="C929" s="80"/>
      <c r="D929" s="80"/>
      <c r="E929" s="77"/>
      <c r="F929" s="129"/>
      <c r="G929" s="26"/>
      <c r="H929" s="68"/>
      <c r="I929" s="30"/>
      <c r="K929" s="30"/>
      <c r="L929" s="72"/>
      <c r="M929" s="208"/>
      <c r="N929" s="265"/>
      <c r="O929" s="80"/>
      <c r="W929" s="26"/>
      <c r="AE929" s="10"/>
      <c r="AF929" s="174"/>
      <c r="AG929" s="136"/>
      <c r="AH929" s="26"/>
      <c r="AI929" s="75"/>
    </row>
    <row r="930" spans="1:35" s="9" customFormat="1" ht="15.75" customHeight="1" x14ac:dyDescent="0.25">
      <c r="A930" s="63"/>
      <c r="B930" s="80"/>
      <c r="C930" s="80"/>
      <c r="D930" s="80"/>
      <c r="E930" s="77"/>
      <c r="F930" s="129"/>
      <c r="G930" s="26"/>
      <c r="H930" s="68"/>
      <c r="I930" s="30"/>
      <c r="K930" s="30"/>
      <c r="L930" s="72"/>
      <c r="M930" s="208"/>
      <c r="N930" s="265"/>
      <c r="O930" s="80"/>
      <c r="W930" s="26"/>
      <c r="AE930" s="10"/>
      <c r="AF930" s="174"/>
      <c r="AG930" s="136"/>
      <c r="AH930" s="26"/>
      <c r="AI930" s="75"/>
    </row>
    <row r="931" spans="1:35" s="9" customFormat="1" ht="15.75" customHeight="1" x14ac:dyDescent="0.25">
      <c r="A931" s="63"/>
      <c r="B931" s="80"/>
      <c r="C931" s="80"/>
      <c r="D931" s="80"/>
      <c r="E931" s="77"/>
      <c r="F931" s="129"/>
      <c r="G931" s="26"/>
      <c r="H931" s="68"/>
      <c r="I931" s="30"/>
      <c r="K931" s="30"/>
      <c r="L931" s="72"/>
      <c r="M931" s="208"/>
      <c r="N931" s="265"/>
      <c r="O931" s="80"/>
      <c r="W931" s="26"/>
      <c r="AE931" s="10"/>
      <c r="AF931" s="174"/>
      <c r="AG931" s="136"/>
      <c r="AH931" s="26"/>
      <c r="AI931" s="75"/>
    </row>
    <row r="932" spans="1:35" s="9" customFormat="1" ht="15.75" customHeight="1" x14ac:dyDescent="0.25">
      <c r="A932" s="63"/>
      <c r="B932" s="80"/>
      <c r="C932" s="80"/>
      <c r="D932" s="80"/>
      <c r="E932" s="77"/>
      <c r="F932" s="129"/>
      <c r="G932" s="26"/>
      <c r="H932" s="68"/>
      <c r="I932" s="30"/>
      <c r="K932" s="30"/>
      <c r="L932" s="72"/>
      <c r="M932" s="208"/>
      <c r="N932" s="265"/>
      <c r="O932" s="80"/>
      <c r="W932" s="26"/>
      <c r="AE932" s="10"/>
      <c r="AF932" s="174"/>
      <c r="AG932" s="136"/>
      <c r="AH932" s="26"/>
      <c r="AI932" s="75"/>
    </row>
    <row r="933" spans="1:35" s="9" customFormat="1" ht="15.75" customHeight="1" x14ac:dyDescent="0.25">
      <c r="A933" s="63"/>
      <c r="B933" s="80"/>
      <c r="C933" s="80"/>
      <c r="D933" s="80"/>
      <c r="E933" s="77"/>
      <c r="F933" s="129"/>
      <c r="G933" s="26"/>
      <c r="H933" s="68"/>
      <c r="I933" s="30"/>
      <c r="K933" s="30"/>
      <c r="L933" s="72"/>
      <c r="M933" s="208"/>
      <c r="N933" s="265"/>
      <c r="O933" s="80"/>
      <c r="W933" s="26"/>
      <c r="AE933" s="10"/>
      <c r="AF933" s="174"/>
      <c r="AG933" s="136"/>
      <c r="AH933" s="26"/>
      <c r="AI933" s="75"/>
    </row>
    <row r="934" spans="1:35" s="9" customFormat="1" ht="15.75" customHeight="1" x14ac:dyDescent="0.25">
      <c r="A934" s="63"/>
      <c r="B934" s="80"/>
      <c r="C934" s="80"/>
      <c r="D934" s="80"/>
      <c r="E934" s="77"/>
      <c r="F934" s="129"/>
      <c r="G934" s="26"/>
      <c r="H934" s="68"/>
      <c r="I934" s="30"/>
      <c r="K934" s="30"/>
      <c r="L934" s="72"/>
      <c r="M934" s="208"/>
      <c r="N934" s="265"/>
      <c r="O934" s="80"/>
      <c r="W934" s="26"/>
      <c r="AE934" s="10"/>
      <c r="AF934" s="174"/>
      <c r="AG934" s="136"/>
      <c r="AH934" s="26"/>
      <c r="AI934" s="75"/>
    </row>
    <row r="935" spans="1:35" s="9" customFormat="1" ht="15.75" customHeight="1" x14ac:dyDescent="0.25">
      <c r="A935" s="63"/>
      <c r="B935" s="80"/>
      <c r="C935" s="80"/>
      <c r="D935" s="80"/>
      <c r="E935" s="77"/>
      <c r="F935" s="129"/>
      <c r="G935" s="26"/>
      <c r="H935" s="68"/>
      <c r="I935" s="30"/>
      <c r="K935" s="30"/>
      <c r="L935" s="72"/>
      <c r="M935" s="208"/>
      <c r="N935" s="265"/>
      <c r="O935" s="80"/>
      <c r="W935" s="26"/>
      <c r="AE935" s="10"/>
      <c r="AF935" s="174"/>
      <c r="AG935" s="136"/>
      <c r="AH935" s="26"/>
      <c r="AI935" s="75"/>
    </row>
    <row r="936" spans="1:35" s="9" customFormat="1" ht="15.75" customHeight="1" x14ac:dyDescent="0.25">
      <c r="A936" s="63"/>
      <c r="B936" s="80"/>
      <c r="C936" s="80"/>
      <c r="D936" s="80"/>
      <c r="E936" s="77"/>
      <c r="F936" s="129"/>
      <c r="G936" s="26"/>
      <c r="H936" s="68"/>
      <c r="I936" s="30"/>
      <c r="K936" s="30"/>
      <c r="L936" s="72"/>
      <c r="M936" s="208"/>
      <c r="N936" s="265"/>
      <c r="O936" s="80"/>
      <c r="W936" s="26"/>
      <c r="AE936" s="10"/>
      <c r="AF936" s="174"/>
      <c r="AG936" s="136"/>
      <c r="AH936" s="26"/>
      <c r="AI936" s="75"/>
    </row>
    <row r="937" spans="1:35" s="9" customFormat="1" ht="15.75" customHeight="1" x14ac:dyDescent="0.25">
      <c r="A937" s="63"/>
      <c r="B937" s="80"/>
      <c r="C937" s="80"/>
      <c r="D937" s="80"/>
      <c r="E937" s="77"/>
      <c r="F937" s="129"/>
      <c r="G937" s="26"/>
      <c r="H937" s="68"/>
      <c r="I937" s="30"/>
      <c r="K937" s="30"/>
      <c r="L937" s="72"/>
      <c r="M937" s="208"/>
      <c r="N937" s="265"/>
      <c r="O937" s="80"/>
      <c r="W937" s="26"/>
      <c r="AE937" s="10"/>
      <c r="AF937" s="174"/>
      <c r="AG937" s="136"/>
      <c r="AH937" s="26"/>
      <c r="AI937" s="75"/>
    </row>
    <row r="938" spans="1:35" s="9" customFormat="1" ht="15.75" customHeight="1" x14ac:dyDescent="0.25">
      <c r="A938" s="63"/>
      <c r="B938" s="80"/>
      <c r="C938" s="80"/>
      <c r="D938" s="80"/>
      <c r="E938" s="77"/>
      <c r="F938" s="129"/>
      <c r="G938" s="26"/>
      <c r="H938" s="68"/>
      <c r="I938" s="30"/>
      <c r="K938" s="30"/>
      <c r="L938" s="72"/>
      <c r="M938" s="208"/>
      <c r="N938" s="265"/>
      <c r="O938" s="80"/>
      <c r="W938" s="26"/>
      <c r="AE938" s="10"/>
      <c r="AF938" s="174"/>
      <c r="AG938" s="136"/>
      <c r="AH938" s="26"/>
      <c r="AI938" s="75"/>
    </row>
    <row r="939" spans="1:35" s="9" customFormat="1" ht="15.75" customHeight="1" x14ac:dyDescent="0.25">
      <c r="A939" s="63"/>
      <c r="B939" s="80"/>
      <c r="C939" s="80"/>
      <c r="D939" s="80"/>
      <c r="E939" s="77"/>
      <c r="F939" s="129"/>
      <c r="G939" s="26"/>
      <c r="H939" s="68"/>
      <c r="I939" s="30"/>
      <c r="K939" s="30"/>
      <c r="L939" s="72"/>
      <c r="M939" s="208"/>
      <c r="N939" s="265"/>
      <c r="O939" s="80"/>
      <c r="W939" s="26"/>
      <c r="AE939" s="10"/>
      <c r="AF939" s="174"/>
      <c r="AG939" s="136"/>
      <c r="AH939" s="26"/>
      <c r="AI939" s="75"/>
    </row>
    <row r="940" spans="1:35" s="9" customFormat="1" ht="15.75" customHeight="1" x14ac:dyDescent="0.25">
      <c r="A940" s="63"/>
      <c r="B940" s="80"/>
      <c r="C940" s="80"/>
      <c r="D940" s="80"/>
      <c r="E940" s="77"/>
      <c r="F940" s="129"/>
      <c r="G940" s="26"/>
      <c r="H940" s="68"/>
      <c r="I940" s="30"/>
      <c r="K940" s="30"/>
      <c r="L940" s="72"/>
      <c r="M940" s="208"/>
      <c r="N940" s="265"/>
      <c r="O940" s="80"/>
      <c r="W940" s="26"/>
      <c r="AE940" s="10"/>
      <c r="AF940" s="174"/>
      <c r="AG940" s="136"/>
      <c r="AH940" s="26"/>
      <c r="AI940" s="75"/>
    </row>
    <row r="941" spans="1:35" s="9" customFormat="1" ht="15.75" customHeight="1" x14ac:dyDescent="0.25">
      <c r="A941" s="63"/>
      <c r="B941" s="80"/>
      <c r="C941" s="80"/>
      <c r="D941" s="80"/>
      <c r="E941" s="77"/>
      <c r="F941" s="129"/>
      <c r="G941" s="26"/>
      <c r="H941" s="68"/>
      <c r="I941" s="30"/>
      <c r="K941" s="30"/>
      <c r="L941" s="72"/>
      <c r="M941" s="208"/>
      <c r="N941" s="265"/>
      <c r="O941" s="80"/>
      <c r="W941" s="26"/>
      <c r="AE941" s="10"/>
      <c r="AF941" s="174"/>
      <c r="AG941" s="136"/>
      <c r="AH941" s="26"/>
      <c r="AI941" s="75"/>
    </row>
    <row r="942" spans="1:35" s="9" customFormat="1" ht="15.75" customHeight="1" x14ac:dyDescent="0.25">
      <c r="A942" s="63"/>
      <c r="B942" s="80"/>
      <c r="C942" s="80"/>
      <c r="D942" s="80"/>
      <c r="E942" s="77"/>
      <c r="F942" s="129"/>
      <c r="G942" s="26"/>
      <c r="H942" s="68"/>
      <c r="I942" s="30"/>
      <c r="K942" s="30"/>
      <c r="L942" s="72"/>
      <c r="M942" s="208"/>
      <c r="N942" s="265"/>
      <c r="O942" s="80"/>
      <c r="W942" s="26"/>
      <c r="AE942" s="10"/>
      <c r="AF942" s="174"/>
      <c r="AG942" s="136"/>
      <c r="AH942" s="26"/>
      <c r="AI942" s="75"/>
    </row>
    <row r="943" spans="1:35" s="9" customFormat="1" ht="15.75" customHeight="1" x14ac:dyDescent="0.25">
      <c r="A943" s="63"/>
      <c r="B943" s="80"/>
      <c r="C943" s="80"/>
      <c r="D943" s="80"/>
      <c r="E943" s="77"/>
      <c r="F943" s="129"/>
      <c r="G943" s="26"/>
      <c r="H943" s="68"/>
      <c r="I943" s="30"/>
      <c r="K943" s="30"/>
      <c r="L943" s="72"/>
      <c r="M943" s="208"/>
      <c r="N943" s="265"/>
      <c r="O943" s="80"/>
      <c r="W943" s="26"/>
      <c r="AE943" s="10"/>
      <c r="AF943" s="174"/>
      <c r="AG943" s="136"/>
      <c r="AH943" s="26"/>
      <c r="AI943" s="75"/>
    </row>
    <row r="944" spans="1:35" s="9" customFormat="1" ht="15.75" customHeight="1" x14ac:dyDescent="0.25">
      <c r="A944" s="63"/>
      <c r="B944" s="80"/>
      <c r="C944" s="80"/>
      <c r="D944" s="80"/>
      <c r="E944" s="77"/>
      <c r="F944" s="129"/>
      <c r="G944" s="26"/>
      <c r="H944" s="68"/>
      <c r="I944" s="30"/>
      <c r="K944" s="30"/>
      <c r="L944" s="72"/>
      <c r="M944" s="208"/>
      <c r="N944" s="265"/>
      <c r="O944" s="80"/>
      <c r="W944" s="26"/>
      <c r="AE944" s="10"/>
      <c r="AF944" s="174"/>
      <c r="AG944" s="136"/>
      <c r="AH944" s="26"/>
      <c r="AI944" s="75"/>
    </row>
    <row r="945" spans="1:35" s="9" customFormat="1" ht="15.75" customHeight="1" x14ac:dyDescent="0.25">
      <c r="A945" s="63"/>
      <c r="B945" s="80"/>
      <c r="C945" s="80"/>
      <c r="D945" s="80"/>
      <c r="E945" s="77"/>
      <c r="F945" s="129"/>
      <c r="G945" s="26"/>
      <c r="H945" s="68"/>
      <c r="I945" s="30"/>
      <c r="K945" s="30"/>
      <c r="L945" s="72"/>
      <c r="M945" s="208"/>
      <c r="N945" s="265"/>
      <c r="O945" s="80"/>
      <c r="W945" s="26"/>
      <c r="AE945" s="10"/>
      <c r="AF945" s="174"/>
      <c r="AG945" s="136"/>
      <c r="AH945" s="26"/>
      <c r="AI945" s="75"/>
    </row>
    <row r="946" spans="1:35" s="9" customFormat="1" ht="15.75" customHeight="1" x14ac:dyDescent="0.25">
      <c r="A946" s="63"/>
      <c r="B946" s="80"/>
      <c r="C946" s="80"/>
      <c r="D946" s="80"/>
      <c r="E946" s="77"/>
      <c r="F946" s="129"/>
      <c r="G946" s="26"/>
      <c r="H946" s="68"/>
      <c r="I946" s="30"/>
      <c r="K946" s="30"/>
      <c r="L946" s="72"/>
      <c r="M946" s="208"/>
      <c r="N946" s="265"/>
      <c r="O946" s="80"/>
      <c r="W946" s="26"/>
      <c r="AE946" s="10"/>
      <c r="AF946" s="174"/>
      <c r="AG946" s="136"/>
      <c r="AH946" s="26"/>
      <c r="AI946" s="75"/>
    </row>
    <row r="947" spans="1:35" s="9" customFormat="1" ht="15.75" customHeight="1" x14ac:dyDescent="0.25">
      <c r="A947" s="63"/>
      <c r="B947" s="80"/>
      <c r="C947" s="80"/>
      <c r="D947" s="80"/>
      <c r="E947" s="77"/>
      <c r="F947" s="129"/>
      <c r="G947" s="26"/>
      <c r="H947" s="68"/>
      <c r="I947" s="30"/>
      <c r="K947" s="30"/>
      <c r="L947" s="72"/>
      <c r="M947" s="208"/>
      <c r="N947" s="265"/>
      <c r="O947" s="80"/>
      <c r="W947" s="26"/>
      <c r="AE947" s="10"/>
      <c r="AF947" s="174"/>
      <c r="AG947" s="136"/>
      <c r="AH947" s="26"/>
      <c r="AI947" s="75"/>
    </row>
    <row r="948" spans="1:35" s="9" customFormat="1" ht="15.75" customHeight="1" x14ac:dyDescent="0.25">
      <c r="A948" s="63"/>
      <c r="B948" s="80"/>
      <c r="C948" s="80"/>
      <c r="D948" s="80"/>
      <c r="E948" s="77"/>
      <c r="F948" s="129"/>
      <c r="G948" s="26"/>
      <c r="H948" s="68"/>
      <c r="I948" s="30"/>
      <c r="K948" s="30"/>
      <c r="L948" s="72"/>
      <c r="M948" s="208"/>
      <c r="N948" s="265"/>
      <c r="O948" s="80"/>
      <c r="W948" s="26"/>
      <c r="AE948" s="10"/>
      <c r="AF948" s="174"/>
      <c r="AG948" s="136"/>
      <c r="AH948" s="26"/>
      <c r="AI948" s="75"/>
    </row>
    <row r="949" spans="1:35" s="9" customFormat="1" ht="15.75" customHeight="1" x14ac:dyDescent="0.25">
      <c r="A949" s="63"/>
      <c r="B949" s="80"/>
      <c r="C949" s="80"/>
      <c r="D949" s="80"/>
      <c r="E949" s="77"/>
      <c r="F949" s="129"/>
      <c r="G949" s="26"/>
      <c r="H949" s="68"/>
      <c r="I949" s="30"/>
      <c r="K949" s="30"/>
      <c r="L949" s="72"/>
      <c r="M949" s="208"/>
      <c r="N949" s="265"/>
      <c r="O949" s="80"/>
      <c r="W949" s="26"/>
      <c r="AE949" s="10"/>
      <c r="AF949" s="174"/>
      <c r="AG949" s="136"/>
      <c r="AH949" s="26"/>
      <c r="AI949" s="75"/>
    </row>
    <row r="950" spans="1:35" s="9" customFormat="1" ht="15.75" customHeight="1" x14ac:dyDescent="0.25">
      <c r="A950" s="63"/>
      <c r="B950" s="80"/>
      <c r="C950" s="80"/>
      <c r="D950" s="80"/>
      <c r="E950" s="77"/>
      <c r="F950" s="129"/>
      <c r="G950" s="26"/>
      <c r="H950" s="68"/>
      <c r="I950" s="30"/>
      <c r="K950" s="30"/>
      <c r="L950" s="72"/>
      <c r="M950" s="208"/>
      <c r="N950" s="265"/>
      <c r="O950" s="80"/>
      <c r="W950" s="26"/>
      <c r="AE950" s="10"/>
      <c r="AF950" s="174"/>
      <c r="AG950" s="136"/>
      <c r="AH950" s="26"/>
      <c r="AI950" s="75"/>
    </row>
    <row r="951" spans="1:35" s="9" customFormat="1" ht="15.75" customHeight="1" x14ac:dyDescent="0.25">
      <c r="A951" s="63"/>
      <c r="B951" s="80"/>
      <c r="C951" s="80"/>
      <c r="D951" s="80"/>
      <c r="E951" s="77"/>
      <c r="F951" s="129"/>
      <c r="G951" s="26"/>
      <c r="H951" s="68"/>
      <c r="I951" s="30"/>
      <c r="K951" s="30"/>
      <c r="L951" s="72"/>
      <c r="M951" s="208"/>
      <c r="N951" s="265"/>
      <c r="O951" s="80"/>
      <c r="W951" s="26"/>
      <c r="AE951" s="10"/>
      <c r="AF951" s="174"/>
      <c r="AG951" s="136"/>
      <c r="AH951" s="26"/>
      <c r="AI951" s="75"/>
    </row>
    <row r="952" spans="1:35" s="9" customFormat="1" ht="15.75" customHeight="1" x14ac:dyDescent="0.25">
      <c r="A952" s="63"/>
      <c r="B952" s="80"/>
      <c r="C952" s="80"/>
      <c r="D952" s="80"/>
      <c r="E952" s="77"/>
      <c r="F952" s="129"/>
      <c r="G952" s="26"/>
      <c r="H952" s="68"/>
      <c r="I952" s="30"/>
      <c r="K952" s="30"/>
      <c r="L952" s="72"/>
      <c r="M952" s="208"/>
      <c r="N952" s="265"/>
      <c r="O952" s="80"/>
      <c r="W952" s="26"/>
      <c r="AE952" s="10"/>
      <c r="AF952" s="174"/>
      <c r="AG952" s="136"/>
      <c r="AH952" s="26"/>
      <c r="AI952" s="75"/>
    </row>
    <row r="953" spans="1:35" s="9" customFormat="1" ht="15.75" customHeight="1" x14ac:dyDescent="0.25">
      <c r="A953" s="63"/>
      <c r="B953" s="80"/>
      <c r="C953" s="80"/>
      <c r="D953" s="80"/>
      <c r="E953" s="77"/>
      <c r="F953" s="129"/>
      <c r="G953" s="26"/>
      <c r="H953" s="68"/>
      <c r="I953" s="30"/>
      <c r="K953" s="30"/>
      <c r="L953" s="72"/>
      <c r="M953" s="208"/>
      <c r="N953" s="265"/>
      <c r="O953" s="80"/>
      <c r="W953" s="26"/>
      <c r="AE953" s="10"/>
      <c r="AF953" s="174"/>
      <c r="AG953" s="136"/>
      <c r="AH953" s="26"/>
      <c r="AI953" s="75"/>
    </row>
    <row r="954" spans="1:35" s="9" customFormat="1" ht="15.75" customHeight="1" x14ac:dyDescent="0.25">
      <c r="A954" s="63"/>
      <c r="B954" s="80"/>
      <c r="C954" s="80"/>
      <c r="D954" s="80"/>
      <c r="E954" s="77"/>
      <c r="F954" s="129"/>
      <c r="G954" s="26"/>
      <c r="H954" s="68"/>
      <c r="I954" s="30"/>
      <c r="K954" s="30"/>
      <c r="L954" s="72"/>
      <c r="M954" s="208"/>
      <c r="N954" s="265"/>
      <c r="O954" s="80"/>
      <c r="W954" s="26"/>
      <c r="AE954" s="10"/>
      <c r="AF954" s="174"/>
      <c r="AG954" s="136"/>
      <c r="AH954" s="26"/>
      <c r="AI954" s="75"/>
    </row>
    <row r="955" spans="1:35" s="9" customFormat="1" ht="15.75" customHeight="1" x14ac:dyDescent="0.25">
      <c r="A955" s="63"/>
      <c r="B955" s="80"/>
      <c r="C955" s="80"/>
      <c r="D955" s="80"/>
      <c r="E955" s="77"/>
      <c r="F955" s="129"/>
      <c r="G955" s="26"/>
      <c r="H955" s="68"/>
      <c r="I955" s="30"/>
      <c r="K955" s="30"/>
      <c r="L955" s="72"/>
      <c r="M955" s="208"/>
      <c r="N955" s="265"/>
      <c r="O955" s="80"/>
      <c r="W955" s="26"/>
      <c r="AE955" s="10"/>
      <c r="AF955" s="174"/>
      <c r="AG955" s="136"/>
      <c r="AH955" s="26"/>
      <c r="AI955" s="75"/>
    </row>
    <row r="956" spans="1:35" s="9" customFormat="1" ht="15.75" customHeight="1" x14ac:dyDescent="0.25">
      <c r="A956" s="63"/>
      <c r="B956" s="80"/>
      <c r="C956" s="80"/>
      <c r="D956" s="80"/>
      <c r="E956" s="77"/>
      <c r="F956" s="129"/>
      <c r="G956" s="26"/>
      <c r="H956" s="68"/>
      <c r="I956" s="30"/>
      <c r="K956" s="30"/>
      <c r="L956" s="72"/>
      <c r="M956" s="208"/>
      <c r="N956" s="265"/>
      <c r="O956" s="80"/>
      <c r="W956" s="26"/>
      <c r="AE956" s="10"/>
      <c r="AF956" s="174"/>
      <c r="AG956" s="136"/>
      <c r="AH956" s="26"/>
      <c r="AI956" s="75"/>
    </row>
    <row r="957" spans="1:35" s="9" customFormat="1" ht="15.75" customHeight="1" x14ac:dyDescent="0.25">
      <c r="A957" s="63"/>
      <c r="B957" s="80"/>
      <c r="C957" s="80"/>
      <c r="D957" s="80"/>
      <c r="E957" s="77"/>
      <c r="F957" s="129"/>
      <c r="G957" s="26"/>
      <c r="H957" s="68"/>
      <c r="I957" s="30"/>
      <c r="K957" s="30"/>
      <c r="L957" s="72"/>
      <c r="M957" s="208"/>
      <c r="N957" s="265"/>
      <c r="O957" s="80"/>
      <c r="W957" s="26"/>
      <c r="AE957" s="10"/>
      <c r="AF957" s="174"/>
      <c r="AG957" s="136"/>
      <c r="AH957" s="26"/>
      <c r="AI957" s="75"/>
    </row>
    <row r="958" spans="1:35" s="9" customFormat="1" ht="15.75" customHeight="1" x14ac:dyDescent="0.25">
      <c r="A958" s="63"/>
      <c r="B958" s="80"/>
      <c r="C958" s="80"/>
      <c r="D958" s="80"/>
      <c r="E958" s="77"/>
      <c r="F958" s="129"/>
      <c r="G958" s="26"/>
      <c r="H958" s="68"/>
      <c r="I958" s="30"/>
      <c r="K958" s="30"/>
      <c r="L958" s="72"/>
      <c r="M958" s="208"/>
      <c r="N958" s="265"/>
      <c r="O958" s="80"/>
      <c r="W958" s="26"/>
      <c r="AE958" s="10"/>
      <c r="AF958" s="174"/>
      <c r="AG958" s="136"/>
      <c r="AH958" s="26"/>
      <c r="AI958" s="75"/>
    </row>
    <row r="959" spans="1:35" s="9" customFormat="1" ht="15.75" customHeight="1" x14ac:dyDescent="0.25">
      <c r="A959" s="63"/>
      <c r="B959" s="80"/>
      <c r="C959" s="80"/>
      <c r="D959" s="80"/>
      <c r="E959" s="77"/>
      <c r="F959" s="129"/>
      <c r="G959" s="26"/>
      <c r="H959" s="68"/>
      <c r="I959" s="30"/>
      <c r="K959" s="30"/>
      <c r="L959" s="72"/>
      <c r="M959" s="208"/>
      <c r="N959" s="265"/>
      <c r="O959" s="80"/>
      <c r="W959" s="26"/>
      <c r="AE959" s="10"/>
      <c r="AF959" s="174"/>
      <c r="AG959" s="136"/>
      <c r="AH959" s="26"/>
      <c r="AI959" s="75"/>
    </row>
    <row r="960" spans="1:35" s="9" customFormat="1" ht="15.75" customHeight="1" x14ac:dyDescent="0.25">
      <c r="A960" s="63"/>
      <c r="B960" s="80"/>
      <c r="C960" s="80"/>
      <c r="D960" s="80"/>
      <c r="E960" s="77"/>
      <c r="F960" s="129"/>
      <c r="G960" s="26"/>
      <c r="H960" s="68"/>
      <c r="I960" s="30"/>
      <c r="K960" s="30"/>
      <c r="L960" s="72"/>
      <c r="M960" s="208"/>
      <c r="N960" s="265"/>
      <c r="O960" s="80"/>
      <c r="W960" s="26"/>
      <c r="AE960" s="10"/>
      <c r="AF960" s="174"/>
      <c r="AG960" s="136"/>
      <c r="AH960" s="26"/>
      <c r="AI960" s="75"/>
    </row>
    <row r="961" spans="1:35" s="9" customFormat="1" ht="15.75" customHeight="1" x14ac:dyDescent="0.25">
      <c r="A961" s="63"/>
      <c r="B961" s="80"/>
      <c r="C961" s="80"/>
      <c r="D961" s="80"/>
      <c r="E961" s="77"/>
      <c r="F961" s="129"/>
      <c r="G961" s="26"/>
      <c r="H961" s="68"/>
      <c r="I961" s="30"/>
      <c r="K961" s="30"/>
      <c r="L961" s="72"/>
      <c r="M961" s="208"/>
      <c r="N961" s="265"/>
      <c r="O961" s="80"/>
      <c r="W961" s="26"/>
      <c r="AE961" s="10"/>
      <c r="AF961" s="174"/>
      <c r="AG961" s="136"/>
      <c r="AH961" s="26"/>
      <c r="AI961" s="75"/>
    </row>
    <row r="962" spans="1:35" s="9" customFormat="1" ht="15.75" customHeight="1" x14ac:dyDescent="0.25">
      <c r="A962" s="63"/>
      <c r="B962" s="80"/>
      <c r="C962" s="80"/>
      <c r="D962" s="80"/>
      <c r="E962" s="77"/>
      <c r="F962" s="129"/>
      <c r="G962" s="26"/>
      <c r="H962" s="68"/>
      <c r="I962" s="30"/>
      <c r="K962" s="30"/>
      <c r="L962" s="72"/>
      <c r="M962" s="208"/>
      <c r="N962" s="265"/>
      <c r="O962" s="80"/>
      <c r="W962" s="26"/>
      <c r="AE962" s="10"/>
      <c r="AF962" s="174"/>
      <c r="AG962" s="136"/>
      <c r="AH962" s="26"/>
      <c r="AI962" s="75"/>
    </row>
    <row r="963" spans="1:35" s="9" customFormat="1" ht="15.75" customHeight="1" x14ac:dyDescent="0.25">
      <c r="A963" s="63"/>
      <c r="B963" s="80"/>
      <c r="C963" s="80"/>
      <c r="D963" s="80"/>
      <c r="E963" s="77"/>
      <c r="F963" s="129"/>
      <c r="G963" s="26"/>
      <c r="H963" s="68"/>
      <c r="I963" s="30"/>
      <c r="K963" s="30"/>
      <c r="L963" s="72"/>
      <c r="M963" s="208"/>
      <c r="N963" s="265"/>
      <c r="O963" s="80"/>
      <c r="W963" s="26"/>
      <c r="AE963" s="10"/>
      <c r="AF963" s="174"/>
      <c r="AG963" s="136"/>
      <c r="AH963" s="26"/>
      <c r="AI963" s="75"/>
    </row>
    <row r="964" spans="1:35" s="9" customFormat="1" ht="15.75" customHeight="1" x14ac:dyDescent="0.25">
      <c r="A964" s="63"/>
      <c r="B964" s="80"/>
      <c r="C964" s="80"/>
      <c r="D964" s="80"/>
      <c r="E964" s="77"/>
      <c r="F964" s="129"/>
      <c r="G964" s="26"/>
      <c r="H964" s="68"/>
      <c r="I964" s="30"/>
      <c r="K964" s="30"/>
      <c r="L964" s="72"/>
      <c r="M964" s="208"/>
      <c r="N964" s="265"/>
      <c r="O964" s="80"/>
      <c r="W964" s="26"/>
      <c r="AE964" s="10"/>
      <c r="AF964" s="174"/>
      <c r="AG964" s="136"/>
      <c r="AH964" s="26"/>
      <c r="AI964" s="75"/>
    </row>
    <row r="965" spans="1:35" s="9" customFormat="1" ht="15.75" customHeight="1" x14ac:dyDescent="0.25">
      <c r="A965" s="63"/>
      <c r="B965" s="80"/>
      <c r="C965" s="80"/>
      <c r="D965" s="80"/>
      <c r="E965" s="77"/>
      <c r="F965" s="129"/>
      <c r="G965" s="26"/>
      <c r="H965" s="68"/>
      <c r="I965" s="30"/>
      <c r="K965" s="30"/>
      <c r="L965" s="72"/>
      <c r="M965" s="208"/>
      <c r="N965" s="265"/>
      <c r="O965" s="80"/>
      <c r="W965" s="26"/>
      <c r="AE965" s="10"/>
      <c r="AF965" s="174"/>
      <c r="AG965" s="136"/>
      <c r="AH965" s="26"/>
      <c r="AI965" s="75"/>
    </row>
    <row r="966" spans="1:35" s="9" customFormat="1" ht="15.75" customHeight="1" x14ac:dyDescent="0.25">
      <c r="A966" s="63"/>
      <c r="B966" s="80"/>
      <c r="C966" s="80"/>
      <c r="D966" s="80"/>
      <c r="E966" s="77"/>
      <c r="F966" s="129"/>
      <c r="G966" s="26"/>
      <c r="H966" s="68"/>
      <c r="I966" s="30"/>
      <c r="K966" s="30"/>
      <c r="L966" s="72"/>
      <c r="M966" s="208"/>
      <c r="N966" s="265"/>
      <c r="O966" s="80"/>
      <c r="W966" s="26"/>
      <c r="AE966" s="10"/>
      <c r="AF966" s="174"/>
      <c r="AG966" s="136"/>
      <c r="AH966" s="26"/>
      <c r="AI966" s="75"/>
    </row>
    <row r="967" spans="1:35" s="9" customFormat="1" ht="15.75" customHeight="1" x14ac:dyDescent="0.25">
      <c r="A967" s="63"/>
      <c r="B967" s="80"/>
      <c r="C967" s="80"/>
      <c r="D967" s="80"/>
      <c r="E967" s="77"/>
      <c r="F967" s="129"/>
      <c r="G967" s="26"/>
      <c r="H967" s="68"/>
      <c r="I967" s="30"/>
      <c r="K967" s="30"/>
      <c r="L967" s="72"/>
      <c r="M967" s="208"/>
      <c r="N967" s="265"/>
      <c r="O967" s="80"/>
      <c r="W967" s="26"/>
      <c r="AE967" s="10"/>
      <c r="AF967" s="174"/>
      <c r="AG967" s="136"/>
      <c r="AH967" s="26"/>
      <c r="AI967" s="75"/>
    </row>
    <row r="968" spans="1:35" s="9" customFormat="1" ht="15.75" customHeight="1" x14ac:dyDescent="0.25">
      <c r="A968" s="63"/>
      <c r="B968" s="80"/>
      <c r="C968" s="80"/>
      <c r="D968" s="80"/>
      <c r="E968" s="77"/>
      <c r="F968" s="129"/>
      <c r="G968" s="26"/>
      <c r="H968" s="68"/>
      <c r="I968" s="30"/>
      <c r="K968" s="30"/>
      <c r="L968" s="72"/>
      <c r="M968" s="208"/>
      <c r="N968" s="265"/>
      <c r="O968" s="80"/>
      <c r="W968" s="26"/>
      <c r="AE968" s="10"/>
      <c r="AF968" s="174"/>
      <c r="AG968" s="136"/>
      <c r="AH968" s="26"/>
      <c r="AI968" s="75"/>
    </row>
    <row r="969" spans="1:35" s="9" customFormat="1" ht="15.75" customHeight="1" x14ac:dyDescent="0.25">
      <c r="A969" s="63"/>
      <c r="B969" s="80"/>
      <c r="C969" s="80"/>
      <c r="D969" s="80"/>
      <c r="E969" s="77"/>
      <c r="F969" s="129"/>
      <c r="G969" s="26"/>
      <c r="H969" s="68"/>
      <c r="I969" s="30"/>
      <c r="K969" s="30"/>
      <c r="L969" s="72"/>
      <c r="M969" s="208"/>
      <c r="N969" s="265"/>
      <c r="O969" s="80"/>
      <c r="W969" s="26"/>
      <c r="AE969" s="10"/>
      <c r="AF969" s="174"/>
      <c r="AG969" s="136"/>
      <c r="AH969" s="26"/>
      <c r="AI969" s="75"/>
    </row>
    <row r="970" spans="1:35" s="9" customFormat="1" ht="15.75" customHeight="1" x14ac:dyDescent="0.25">
      <c r="A970" s="63"/>
      <c r="B970" s="80"/>
      <c r="C970" s="80"/>
      <c r="D970" s="80"/>
      <c r="E970" s="77"/>
      <c r="F970" s="129"/>
      <c r="G970" s="26"/>
      <c r="H970" s="68"/>
      <c r="I970" s="30"/>
      <c r="K970" s="30"/>
      <c r="L970" s="72"/>
      <c r="M970" s="208"/>
      <c r="N970" s="265"/>
      <c r="O970" s="80"/>
      <c r="W970" s="26"/>
      <c r="AE970" s="10"/>
      <c r="AF970" s="174"/>
      <c r="AG970" s="136"/>
      <c r="AH970" s="26"/>
      <c r="AI970" s="75"/>
    </row>
    <row r="971" spans="1:35" s="9" customFormat="1" ht="15.75" customHeight="1" x14ac:dyDescent="0.25">
      <c r="A971" s="63"/>
      <c r="B971" s="80"/>
      <c r="C971" s="80"/>
      <c r="D971" s="80"/>
      <c r="E971" s="77"/>
      <c r="F971" s="129"/>
      <c r="G971" s="26"/>
      <c r="H971" s="68"/>
      <c r="I971" s="30"/>
      <c r="K971" s="30"/>
      <c r="L971" s="72"/>
      <c r="M971" s="208"/>
      <c r="N971" s="265"/>
      <c r="O971" s="80"/>
      <c r="W971" s="26"/>
      <c r="AE971" s="10"/>
      <c r="AF971" s="174"/>
      <c r="AG971" s="136"/>
      <c r="AH971" s="26"/>
      <c r="AI971" s="75"/>
    </row>
    <row r="972" spans="1:35" s="9" customFormat="1" ht="15.75" customHeight="1" x14ac:dyDescent="0.25">
      <c r="A972" s="63"/>
      <c r="B972" s="80"/>
      <c r="C972" s="80"/>
      <c r="D972" s="80"/>
      <c r="E972" s="77"/>
      <c r="F972" s="129"/>
      <c r="G972" s="26"/>
      <c r="H972" s="68"/>
      <c r="I972" s="30"/>
      <c r="K972" s="30"/>
      <c r="L972" s="72"/>
      <c r="M972" s="208"/>
      <c r="N972" s="265"/>
      <c r="O972" s="80"/>
      <c r="W972" s="26"/>
      <c r="AE972" s="10"/>
      <c r="AF972" s="174"/>
      <c r="AG972" s="136"/>
      <c r="AH972" s="26"/>
      <c r="AI972" s="75"/>
    </row>
    <row r="973" spans="1:35" s="9" customFormat="1" ht="15.75" customHeight="1" x14ac:dyDescent="0.25">
      <c r="A973" s="63"/>
      <c r="B973" s="80"/>
      <c r="C973" s="80"/>
      <c r="D973" s="80"/>
      <c r="E973" s="77"/>
      <c r="F973" s="129"/>
      <c r="G973" s="26"/>
      <c r="H973" s="68"/>
      <c r="I973" s="30"/>
      <c r="K973" s="30"/>
      <c r="L973" s="72"/>
      <c r="M973" s="208"/>
      <c r="N973" s="265"/>
      <c r="O973" s="80"/>
      <c r="W973" s="26"/>
      <c r="AE973" s="10"/>
      <c r="AF973" s="174"/>
      <c r="AG973" s="136"/>
      <c r="AH973" s="26"/>
      <c r="AI973" s="75"/>
    </row>
    <row r="974" spans="1:35" s="9" customFormat="1" ht="15.75" customHeight="1" x14ac:dyDescent="0.25">
      <c r="A974" s="63"/>
      <c r="B974" s="80"/>
      <c r="C974" s="80"/>
      <c r="D974" s="80"/>
      <c r="E974" s="77"/>
      <c r="F974" s="129"/>
      <c r="G974" s="26"/>
      <c r="H974" s="68"/>
      <c r="I974" s="30"/>
      <c r="K974" s="30"/>
      <c r="L974" s="72"/>
      <c r="M974" s="208"/>
      <c r="N974" s="265"/>
      <c r="O974" s="80"/>
      <c r="W974" s="26"/>
      <c r="AE974" s="10"/>
      <c r="AF974" s="174"/>
      <c r="AG974" s="136"/>
      <c r="AH974" s="26"/>
      <c r="AI974" s="75"/>
    </row>
    <row r="975" spans="1:35" s="9" customFormat="1" ht="15.75" customHeight="1" x14ac:dyDescent="0.25">
      <c r="A975" s="63"/>
      <c r="B975" s="80"/>
      <c r="C975" s="80"/>
      <c r="D975" s="80"/>
      <c r="E975" s="77"/>
      <c r="F975" s="129"/>
      <c r="G975" s="26"/>
      <c r="H975" s="68"/>
      <c r="I975" s="30"/>
      <c r="K975" s="30"/>
      <c r="L975" s="72"/>
      <c r="M975" s="208"/>
      <c r="N975" s="265"/>
      <c r="O975" s="80"/>
      <c r="W975" s="26"/>
      <c r="AE975" s="10"/>
      <c r="AF975" s="174"/>
      <c r="AG975" s="136"/>
      <c r="AH975" s="26"/>
      <c r="AI975" s="75"/>
    </row>
    <row r="976" spans="1:35" s="9" customFormat="1" ht="15.75" customHeight="1" x14ac:dyDescent="0.25">
      <c r="A976" s="63"/>
      <c r="B976" s="80"/>
      <c r="C976" s="80"/>
      <c r="D976" s="80"/>
      <c r="E976" s="77"/>
      <c r="F976" s="129"/>
      <c r="G976" s="26"/>
      <c r="H976" s="68"/>
      <c r="I976" s="30"/>
      <c r="K976" s="30"/>
      <c r="L976" s="72"/>
      <c r="M976" s="208"/>
      <c r="N976" s="265"/>
      <c r="O976" s="80"/>
      <c r="W976" s="26"/>
      <c r="AE976" s="10"/>
      <c r="AF976" s="174"/>
      <c r="AG976" s="136"/>
      <c r="AH976" s="26"/>
      <c r="AI976" s="75"/>
    </row>
    <row r="977" spans="1:35" s="9" customFormat="1" ht="15.75" customHeight="1" x14ac:dyDescent="0.25">
      <c r="A977" s="63"/>
      <c r="B977" s="80"/>
      <c r="C977" s="80"/>
      <c r="D977" s="80"/>
      <c r="E977" s="77"/>
      <c r="F977" s="129"/>
      <c r="G977" s="26"/>
      <c r="H977" s="68"/>
      <c r="I977" s="30"/>
      <c r="K977" s="30"/>
      <c r="L977" s="72"/>
      <c r="M977" s="208"/>
      <c r="N977" s="265"/>
      <c r="O977" s="80"/>
      <c r="W977" s="26"/>
      <c r="AE977" s="10"/>
      <c r="AF977" s="174"/>
      <c r="AG977" s="136"/>
      <c r="AH977" s="26"/>
      <c r="AI977" s="75"/>
    </row>
    <row r="978" spans="1:35" s="9" customFormat="1" ht="15.75" customHeight="1" x14ac:dyDescent="0.25">
      <c r="A978" s="63"/>
      <c r="B978" s="80"/>
      <c r="C978" s="80"/>
      <c r="D978" s="80"/>
      <c r="E978" s="77"/>
      <c r="F978" s="129"/>
      <c r="G978" s="26"/>
      <c r="H978" s="68"/>
      <c r="I978" s="30"/>
      <c r="K978" s="30"/>
      <c r="L978" s="72"/>
      <c r="M978" s="208"/>
      <c r="N978" s="265"/>
      <c r="O978" s="80"/>
      <c r="W978" s="26"/>
      <c r="AE978" s="10"/>
      <c r="AF978" s="174"/>
      <c r="AG978" s="136"/>
      <c r="AH978" s="26"/>
      <c r="AI978" s="75"/>
    </row>
    <row r="979" spans="1:35" s="9" customFormat="1" ht="15.75" customHeight="1" x14ac:dyDescent="0.25">
      <c r="A979" s="63"/>
      <c r="B979" s="80"/>
      <c r="C979" s="80"/>
      <c r="D979" s="80"/>
      <c r="E979" s="77"/>
      <c r="F979" s="129"/>
      <c r="G979" s="26"/>
      <c r="H979" s="68"/>
      <c r="I979" s="30"/>
      <c r="K979" s="30"/>
      <c r="L979" s="72"/>
      <c r="M979" s="208"/>
      <c r="N979" s="265"/>
      <c r="O979" s="80"/>
      <c r="W979" s="26"/>
      <c r="AE979" s="10"/>
      <c r="AF979" s="174"/>
      <c r="AG979" s="136"/>
      <c r="AH979" s="26"/>
      <c r="AI979" s="75"/>
    </row>
    <row r="980" spans="1:35" s="9" customFormat="1" ht="15.75" customHeight="1" x14ac:dyDescent="0.25">
      <c r="A980" s="63"/>
      <c r="B980" s="80"/>
      <c r="C980" s="80"/>
      <c r="D980" s="80"/>
      <c r="E980" s="77"/>
      <c r="F980" s="129"/>
      <c r="G980" s="26"/>
      <c r="H980" s="68"/>
      <c r="I980" s="30"/>
      <c r="K980" s="30"/>
      <c r="L980" s="72"/>
      <c r="M980" s="208"/>
      <c r="N980" s="265"/>
      <c r="O980" s="80"/>
      <c r="W980" s="26"/>
      <c r="AE980" s="10"/>
      <c r="AF980" s="174"/>
      <c r="AG980" s="136"/>
      <c r="AH980" s="26"/>
      <c r="AI980" s="75"/>
    </row>
    <row r="981" spans="1:35" s="9" customFormat="1" ht="15.75" customHeight="1" x14ac:dyDescent="0.25">
      <c r="A981" s="63"/>
      <c r="B981" s="80"/>
      <c r="C981" s="80"/>
      <c r="D981" s="80"/>
      <c r="E981" s="77"/>
      <c r="F981" s="129"/>
      <c r="G981" s="26"/>
      <c r="H981" s="68"/>
      <c r="I981" s="30"/>
      <c r="K981" s="30"/>
      <c r="L981" s="72"/>
      <c r="M981" s="208"/>
      <c r="N981" s="265"/>
      <c r="O981" s="80"/>
      <c r="W981" s="26"/>
      <c r="AE981" s="10"/>
      <c r="AF981" s="174"/>
      <c r="AG981" s="136"/>
      <c r="AH981" s="26"/>
      <c r="AI981" s="75"/>
    </row>
    <row r="982" spans="1:35" s="9" customFormat="1" ht="15.75" customHeight="1" x14ac:dyDescent="0.25">
      <c r="A982" s="63"/>
      <c r="B982" s="80"/>
      <c r="C982" s="80"/>
      <c r="D982" s="80"/>
      <c r="E982" s="77"/>
      <c r="F982" s="129"/>
      <c r="G982" s="26"/>
      <c r="H982" s="68"/>
      <c r="I982" s="30"/>
      <c r="K982" s="30"/>
      <c r="L982" s="72"/>
      <c r="M982" s="208"/>
      <c r="N982" s="265"/>
      <c r="O982" s="80"/>
      <c r="W982" s="26"/>
      <c r="AE982" s="10"/>
      <c r="AF982" s="174"/>
      <c r="AG982" s="136"/>
      <c r="AH982" s="26"/>
      <c r="AI982" s="75"/>
    </row>
    <row r="983" spans="1:35" s="9" customFormat="1" ht="15.75" customHeight="1" x14ac:dyDescent="0.25">
      <c r="A983" s="63"/>
      <c r="B983" s="80"/>
      <c r="C983" s="80"/>
      <c r="D983" s="80"/>
      <c r="E983" s="77"/>
      <c r="F983" s="129"/>
      <c r="G983" s="26"/>
      <c r="H983" s="68"/>
      <c r="I983" s="30"/>
      <c r="K983" s="30"/>
      <c r="L983" s="72"/>
      <c r="M983" s="208"/>
      <c r="N983" s="265"/>
      <c r="O983" s="80"/>
      <c r="W983" s="26"/>
      <c r="AE983" s="10"/>
      <c r="AF983" s="174"/>
      <c r="AG983" s="136"/>
      <c r="AH983" s="26"/>
      <c r="AI983" s="75"/>
    </row>
    <row r="984" spans="1:35" s="9" customFormat="1" ht="15.75" customHeight="1" x14ac:dyDescent="0.25">
      <c r="A984" s="63"/>
      <c r="B984" s="80"/>
      <c r="C984" s="80"/>
      <c r="D984" s="80"/>
      <c r="E984" s="77"/>
      <c r="F984" s="129"/>
      <c r="G984" s="26"/>
      <c r="H984" s="68"/>
      <c r="I984" s="30"/>
      <c r="K984" s="30"/>
      <c r="L984" s="72"/>
      <c r="M984" s="208"/>
      <c r="N984" s="265"/>
      <c r="O984" s="80"/>
      <c r="W984" s="26"/>
      <c r="AE984" s="10"/>
      <c r="AF984" s="174"/>
      <c r="AG984" s="136"/>
      <c r="AH984" s="26"/>
      <c r="AI984" s="75"/>
    </row>
    <row r="985" spans="1:35" s="9" customFormat="1" ht="15.75" customHeight="1" x14ac:dyDescent="0.25">
      <c r="A985" s="63"/>
      <c r="B985" s="80"/>
      <c r="C985" s="80"/>
      <c r="D985" s="80"/>
      <c r="E985" s="77"/>
      <c r="F985" s="129"/>
      <c r="G985" s="26"/>
      <c r="H985" s="68"/>
      <c r="I985" s="30"/>
      <c r="K985" s="30"/>
      <c r="L985" s="72"/>
      <c r="M985" s="208"/>
      <c r="N985" s="265"/>
      <c r="O985" s="80"/>
      <c r="W985" s="26"/>
      <c r="AE985" s="10"/>
      <c r="AF985" s="174"/>
      <c r="AG985" s="136"/>
      <c r="AH985" s="26"/>
      <c r="AI985" s="75"/>
    </row>
    <row r="986" spans="1:35" s="9" customFormat="1" ht="15.75" customHeight="1" x14ac:dyDescent="0.25">
      <c r="A986" s="63"/>
      <c r="B986" s="80"/>
      <c r="C986" s="80"/>
      <c r="D986" s="80"/>
      <c r="E986" s="77"/>
      <c r="F986" s="129"/>
      <c r="G986" s="26"/>
      <c r="H986" s="68"/>
      <c r="I986" s="30"/>
      <c r="K986" s="30"/>
      <c r="L986" s="72"/>
      <c r="M986" s="208"/>
      <c r="N986" s="265"/>
      <c r="O986" s="80"/>
      <c r="W986" s="26"/>
      <c r="AE986" s="10"/>
      <c r="AF986" s="174"/>
      <c r="AG986" s="136"/>
      <c r="AH986" s="26"/>
      <c r="AI986" s="75"/>
    </row>
    <row r="987" spans="1:35" s="9" customFormat="1" ht="15.75" customHeight="1" x14ac:dyDescent="0.25">
      <c r="A987" s="63"/>
      <c r="B987" s="80"/>
      <c r="C987" s="80"/>
      <c r="D987" s="80"/>
      <c r="E987" s="77"/>
      <c r="F987" s="129"/>
      <c r="G987" s="26"/>
      <c r="H987" s="68"/>
      <c r="I987" s="30"/>
      <c r="K987" s="30"/>
      <c r="L987" s="72"/>
      <c r="M987" s="208"/>
      <c r="N987" s="265"/>
      <c r="O987" s="80"/>
      <c r="W987" s="26"/>
      <c r="AE987" s="10"/>
      <c r="AF987" s="174"/>
      <c r="AG987" s="136"/>
      <c r="AH987" s="26"/>
      <c r="AI987" s="75"/>
    </row>
    <row r="988" spans="1:35" s="9" customFormat="1" ht="15.75" customHeight="1" x14ac:dyDescent="0.25">
      <c r="A988" s="63"/>
      <c r="B988" s="80"/>
      <c r="C988" s="80"/>
      <c r="D988" s="80"/>
      <c r="E988" s="77"/>
      <c r="F988" s="129"/>
      <c r="G988" s="26"/>
      <c r="H988" s="68"/>
      <c r="I988" s="30"/>
      <c r="K988" s="30"/>
      <c r="L988" s="72"/>
      <c r="M988" s="208"/>
      <c r="N988" s="265"/>
      <c r="O988" s="80"/>
      <c r="W988" s="26"/>
      <c r="AE988" s="10"/>
      <c r="AF988" s="174"/>
      <c r="AG988" s="136"/>
      <c r="AH988" s="26"/>
      <c r="AI988" s="75"/>
    </row>
    <row r="989" spans="1:35" s="9" customFormat="1" ht="15.75" customHeight="1" x14ac:dyDescent="0.25">
      <c r="A989" s="63"/>
      <c r="B989" s="80"/>
      <c r="C989" s="80"/>
      <c r="D989" s="80"/>
      <c r="E989" s="77"/>
      <c r="F989" s="129"/>
      <c r="G989" s="26"/>
      <c r="H989" s="68"/>
      <c r="I989" s="30"/>
      <c r="K989" s="30"/>
      <c r="L989" s="72"/>
      <c r="M989" s="208"/>
      <c r="N989" s="265"/>
      <c r="O989" s="80"/>
      <c r="W989" s="26"/>
      <c r="AE989" s="10"/>
      <c r="AF989" s="174"/>
      <c r="AG989" s="136"/>
      <c r="AH989" s="26"/>
      <c r="AI989" s="75"/>
    </row>
    <row r="990" spans="1:35" s="9" customFormat="1" ht="15.75" customHeight="1" x14ac:dyDescent="0.25">
      <c r="A990" s="63"/>
      <c r="B990" s="80"/>
      <c r="C990" s="80"/>
      <c r="D990" s="80"/>
      <c r="E990" s="77"/>
      <c r="F990" s="129"/>
      <c r="G990" s="26"/>
      <c r="H990" s="68"/>
      <c r="I990" s="30"/>
      <c r="K990" s="30"/>
      <c r="L990" s="72"/>
      <c r="M990" s="208"/>
      <c r="N990" s="265"/>
      <c r="O990" s="80"/>
      <c r="W990" s="26"/>
      <c r="AE990" s="10"/>
      <c r="AF990" s="174"/>
      <c r="AG990" s="136"/>
      <c r="AH990" s="26"/>
      <c r="AI990" s="75"/>
    </row>
    <row r="991" spans="1:35" s="9" customFormat="1" ht="15.75" customHeight="1" x14ac:dyDescent="0.25">
      <c r="A991" s="63"/>
      <c r="B991" s="80"/>
      <c r="C991" s="80"/>
      <c r="D991" s="80"/>
      <c r="E991" s="77"/>
      <c r="F991" s="129"/>
      <c r="G991" s="26"/>
      <c r="H991" s="68"/>
      <c r="I991" s="30"/>
      <c r="K991" s="30"/>
      <c r="L991" s="72"/>
      <c r="M991" s="208"/>
      <c r="N991" s="265"/>
      <c r="O991" s="80"/>
      <c r="W991" s="26"/>
      <c r="AE991" s="10"/>
      <c r="AF991" s="174"/>
      <c r="AG991" s="136"/>
      <c r="AH991" s="26"/>
      <c r="AI991" s="75"/>
    </row>
    <row r="992" spans="1:35" s="9" customFormat="1" ht="15.75" customHeight="1" x14ac:dyDescent="0.25">
      <c r="A992" s="63"/>
      <c r="B992" s="80"/>
      <c r="C992" s="80"/>
      <c r="D992" s="80"/>
      <c r="E992" s="77"/>
      <c r="F992" s="129"/>
      <c r="G992" s="26"/>
      <c r="H992" s="68"/>
      <c r="I992" s="30"/>
      <c r="K992" s="30"/>
      <c r="L992" s="72"/>
      <c r="M992" s="208"/>
      <c r="N992" s="265"/>
      <c r="O992" s="80"/>
      <c r="W992" s="26"/>
      <c r="AE992" s="10"/>
      <c r="AF992" s="174"/>
      <c r="AG992" s="136"/>
      <c r="AH992" s="26"/>
      <c r="AI992" s="75"/>
    </row>
    <row r="993" spans="1:35" s="9" customFormat="1" ht="15.75" customHeight="1" x14ac:dyDescent="0.25">
      <c r="A993" s="63"/>
      <c r="B993" s="80"/>
      <c r="C993" s="80"/>
      <c r="D993" s="80"/>
      <c r="E993" s="77"/>
      <c r="F993" s="129"/>
      <c r="G993" s="26"/>
      <c r="H993" s="68"/>
      <c r="I993" s="30"/>
      <c r="K993" s="30"/>
      <c r="L993" s="72"/>
      <c r="M993" s="208"/>
      <c r="N993" s="265"/>
      <c r="O993" s="80"/>
      <c r="W993" s="26"/>
      <c r="AE993" s="10"/>
      <c r="AF993" s="174"/>
      <c r="AG993" s="136"/>
      <c r="AH993" s="26"/>
      <c r="AI993" s="75"/>
    </row>
    <row r="994" spans="1:35" s="9" customFormat="1" ht="15.75" customHeight="1" x14ac:dyDescent="0.25">
      <c r="A994" s="63"/>
      <c r="B994" s="80"/>
      <c r="C994" s="80"/>
      <c r="D994" s="80"/>
      <c r="E994" s="77"/>
      <c r="F994" s="129"/>
      <c r="G994" s="26"/>
      <c r="H994" s="68"/>
      <c r="I994" s="30"/>
      <c r="K994" s="30"/>
      <c r="L994" s="72"/>
      <c r="M994" s="208"/>
      <c r="N994" s="265"/>
      <c r="O994" s="80"/>
      <c r="W994" s="26"/>
      <c r="AE994" s="10"/>
      <c r="AF994" s="174"/>
      <c r="AG994" s="136"/>
      <c r="AH994" s="26"/>
      <c r="AI994" s="75"/>
    </row>
    <row r="995" spans="1:35" s="9" customFormat="1" ht="15.75" customHeight="1" x14ac:dyDescent="0.25">
      <c r="A995" s="63"/>
      <c r="B995" s="80"/>
      <c r="C995" s="80"/>
      <c r="D995" s="80"/>
      <c r="E995" s="77"/>
      <c r="F995" s="129"/>
      <c r="G995" s="26"/>
      <c r="H995" s="68"/>
      <c r="I995" s="30"/>
      <c r="K995" s="30"/>
      <c r="L995" s="72"/>
      <c r="M995" s="208"/>
      <c r="N995" s="265"/>
      <c r="O995" s="80"/>
      <c r="W995" s="26"/>
      <c r="AE995" s="10"/>
      <c r="AF995" s="174"/>
      <c r="AG995" s="136"/>
      <c r="AH995" s="26"/>
      <c r="AI995" s="75"/>
    </row>
    <row r="996" spans="1:35" s="9" customFormat="1" ht="15.75" customHeight="1" x14ac:dyDescent="0.25">
      <c r="A996" s="63"/>
      <c r="B996" s="80"/>
      <c r="C996" s="80"/>
      <c r="D996" s="80"/>
      <c r="E996" s="77"/>
      <c r="F996" s="129"/>
      <c r="G996" s="26"/>
      <c r="H996" s="68"/>
      <c r="I996" s="30"/>
      <c r="K996" s="30"/>
      <c r="L996" s="72"/>
      <c r="M996" s="208"/>
      <c r="N996" s="265"/>
      <c r="O996" s="80"/>
      <c r="W996" s="26"/>
      <c r="AE996" s="10"/>
      <c r="AF996" s="174"/>
      <c r="AG996" s="136"/>
      <c r="AH996" s="26"/>
      <c r="AI996" s="75"/>
    </row>
    <row r="997" spans="1:35" s="9" customFormat="1" ht="15.75" customHeight="1" x14ac:dyDescent="0.25">
      <c r="A997" s="63"/>
      <c r="B997" s="80"/>
      <c r="C997" s="80"/>
      <c r="D997" s="80"/>
      <c r="E997" s="77"/>
      <c r="F997" s="129"/>
      <c r="G997" s="26"/>
      <c r="H997" s="68"/>
      <c r="I997" s="30"/>
      <c r="K997" s="30"/>
      <c r="L997" s="72"/>
      <c r="M997" s="208"/>
      <c r="N997" s="265"/>
      <c r="O997" s="80"/>
      <c r="W997" s="26"/>
      <c r="AE997" s="10"/>
      <c r="AF997" s="174"/>
      <c r="AG997" s="136"/>
      <c r="AH997" s="26"/>
      <c r="AI997" s="75"/>
    </row>
    <row r="998" spans="1:35" s="9" customFormat="1" ht="15.75" customHeight="1" x14ac:dyDescent="0.25">
      <c r="A998" s="63"/>
      <c r="B998" s="80"/>
      <c r="C998" s="80"/>
      <c r="D998" s="80"/>
      <c r="E998" s="77"/>
      <c r="F998" s="129"/>
      <c r="G998" s="26"/>
      <c r="H998" s="68"/>
      <c r="I998" s="30"/>
      <c r="K998" s="30"/>
      <c r="L998" s="72"/>
      <c r="M998" s="208"/>
      <c r="N998" s="265"/>
      <c r="O998" s="80"/>
      <c r="W998" s="26"/>
      <c r="AE998" s="10"/>
      <c r="AF998" s="174"/>
      <c r="AG998" s="136"/>
      <c r="AH998" s="26"/>
      <c r="AI998" s="75"/>
    </row>
    <row r="999" spans="1:35" s="9" customFormat="1" ht="15.75" customHeight="1" x14ac:dyDescent="0.25">
      <c r="A999" s="63"/>
      <c r="B999" s="80"/>
      <c r="C999" s="80"/>
      <c r="D999" s="80"/>
      <c r="E999" s="77"/>
      <c r="F999" s="129"/>
      <c r="G999" s="26"/>
      <c r="H999" s="68"/>
      <c r="I999" s="30"/>
      <c r="K999" s="30"/>
      <c r="L999" s="72"/>
      <c r="M999" s="208"/>
      <c r="N999" s="265"/>
      <c r="O999" s="80"/>
      <c r="W999" s="26"/>
      <c r="AE999" s="10"/>
      <c r="AF999" s="174"/>
      <c r="AG999" s="136"/>
      <c r="AH999" s="26"/>
      <c r="AI999" s="75"/>
    </row>
    <row r="1000" spans="1:35" s="9" customFormat="1" ht="15.75" customHeight="1" x14ac:dyDescent="0.25">
      <c r="A1000" s="63"/>
      <c r="B1000" s="80"/>
      <c r="C1000" s="80"/>
      <c r="D1000" s="80"/>
      <c r="E1000" s="77"/>
      <c r="F1000" s="129"/>
      <c r="G1000" s="26"/>
      <c r="H1000" s="68"/>
      <c r="I1000" s="30"/>
      <c r="K1000" s="30"/>
      <c r="L1000" s="72"/>
      <c r="M1000" s="208"/>
      <c r="N1000" s="265"/>
      <c r="O1000" s="80"/>
      <c r="W1000" s="26"/>
      <c r="AE1000" s="10"/>
      <c r="AF1000" s="174"/>
      <c r="AG1000" s="136"/>
      <c r="AH1000" s="26"/>
      <c r="AI1000" s="75"/>
    </row>
    <row r="1001" spans="1:35" s="9" customFormat="1" ht="15.75" customHeight="1" x14ac:dyDescent="0.25">
      <c r="A1001" s="63"/>
      <c r="B1001" s="80"/>
      <c r="C1001" s="80"/>
      <c r="D1001" s="80"/>
      <c r="E1001" s="77"/>
      <c r="F1001" s="129"/>
      <c r="G1001" s="26"/>
      <c r="H1001" s="68"/>
      <c r="I1001" s="30"/>
      <c r="K1001" s="30"/>
      <c r="L1001" s="72"/>
      <c r="M1001" s="208"/>
      <c r="N1001" s="265"/>
      <c r="O1001" s="80"/>
      <c r="W1001" s="26"/>
      <c r="AE1001" s="10"/>
      <c r="AF1001" s="174"/>
      <c r="AG1001" s="136"/>
      <c r="AH1001" s="26"/>
      <c r="AI1001" s="75"/>
    </row>
    <row r="1002" spans="1:35" s="9" customFormat="1" ht="15.75" customHeight="1" x14ac:dyDescent="0.25">
      <c r="A1002" s="63"/>
      <c r="B1002" s="80"/>
      <c r="C1002" s="80"/>
      <c r="D1002" s="80"/>
      <c r="E1002" s="77"/>
      <c r="F1002" s="129"/>
      <c r="G1002" s="26"/>
      <c r="H1002" s="68"/>
      <c r="I1002" s="30"/>
      <c r="K1002" s="30"/>
      <c r="L1002" s="72"/>
      <c r="M1002" s="208"/>
      <c r="N1002" s="265"/>
      <c r="O1002" s="80"/>
      <c r="W1002" s="26"/>
      <c r="AE1002" s="10"/>
      <c r="AF1002" s="174"/>
      <c r="AG1002" s="136"/>
      <c r="AH1002" s="26"/>
      <c r="AI1002" s="75"/>
    </row>
    <row r="1003" spans="1:35" s="9" customFormat="1" ht="15.75" customHeight="1" x14ac:dyDescent="0.25">
      <c r="A1003" s="63"/>
      <c r="B1003" s="80"/>
      <c r="C1003" s="80"/>
      <c r="D1003" s="80"/>
      <c r="E1003" s="77"/>
      <c r="F1003" s="129"/>
      <c r="G1003" s="26"/>
      <c r="H1003" s="68"/>
      <c r="I1003" s="30"/>
      <c r="K1003" s="30"/>
      <c r="L1003" s="72"/>
      <c r="M1003" s="208"/>
      <c r="N1003" s="265"/>
      <c r="O1003" s="80"/>
      <c r="W1003" s="26"/>
      <c r="AE1003" s="10"/>
      <c r="AF1003" s="174"/>
      <c r="AG1003" s="136"/>
      <c r="AH1003" s="26"/>
      <c r="AI1003" s="75"/>
    </row>
    <row r="1004" spans="1:35" s="9" customFormat="1" ht="15.75" customHeight="1" x14ac:dyDescent="0.25">
      <c r="A1004" s="63"/>
      <c r="B1004" s="80"/>
      <c r="C1004" s="80"/>
      <c r="D1004" s="80"/>
      <c r="E1004" s="77"/>
      <c r="F1004" s="129"/>
      <c r="G1004" s="26"/>
      <c r="H1004" s="68"/>
      <c r="I1004" s="30"/>
      <c r="K1004" s="30"/>
      <c r="L1004" s="72"/>
      <c r="M1004" s="208"/>
      <c r="N1004" s="265"/>
      <c r="O1004" s="80"/>
      <c r="W1004" s="26"/>
      <c r="AE1004" s="10"/>
      <c r="AF1004" s="174"/>
      <c r="AG1004" s="136"/>
      <c r="AH1004" s="26"/>
      <c r="AI1004" s="75"/>
    </row>
    <row r="1005" spans="1:35" s="9" customFormat="1" ht="15.75" customHeight="1" x14ac:dyDescent="0.25">
      <c r="A1005" s="63"/>
      <c r="B1005" s="80"/>
      <c r="C1005" s="80"/>
      <c r="D1005" s="80"/>
      <c r="E1005" s="77"/>
      <c r="F1005" s="129"/>
      <c r="G1005" s="26"/>
      <c r="H1005" s="68"/>
      <c r="I1005" s="30"/>
      <c r="K1005" s="30"/>
      <c r="L1005" s="72"/>
      <c r="M1005" s="208"/>
      <c r="N1005" s="265"/>
      <c r="O1005" s="80"/>
      <c r="W1005" s="26"/>
      <c r="AE1005" s="10"/>
      <c r="AF1005" s="174"/>
      <c r="AG1005" s="136"/>
      <c r="AH1005" s="26"/>
      <c r="AI1005" s="75"/>
    </row>
    <row r="1006" spans="1:35" s="9" customFormat="1" ht="15.75" customHeight="1" x14ac:dyDescent="0.25">
      <c r="A1006" s="63"/>
      <c r="B1006" s="80"/>
      <c r="C1006" s="80"/>
      <c r="D1006" s="80"/>
      <c r="E1006" s="77"/>
      <c r="F1006" s="129"/>
      <c r="G1006" s="26"/>
      <c r="H1006" s="68"/>
      <c r="I1006" s="30"/>
      <c r="K1006" s="30"/>
      <c r="L1006" s="72"/>
      <c r="M1006" s="208"/>
      <c r="N1006" s="265"/>
      <c r="O1006" s="80"/>
      <c r="W1006" s="26"/>
      <c r="AE1006" s="10"/>
      <c r="AF1006" s="174"/>
      <c r="AG1006" s="136"/>
      <c r="AH1006" s="26"/>
      <c r="AI1006" s="75"/>
    </row>
    <row r="1007" spans="1:35" s="9" customFormat="1" ht="15.75" customHeight="1" x14ac:dyDescent="0.25">
      <c r="A1007" s="63"/>
      <c r="B1007" s="80"/>
      <c r="C1007" s="80"/>
      <c r="D1007" s="80"/>
      <c r="E1007" s="77"/>
      <c r="F1007" s="129"/>
      <c r="G1007" s="26"/>
      <c r="H1007" s="68"/>
      <c r="I1007" s="30"/>
      <c r="K1007" s="30"/>
      <c r="L1007" s="72"/>
      <c r="M1007" s="208"/>
      <c r="N1007" s="265"/>
      <c r="O1007" s="80"/>
      <c r="W1007" s="26"/>
      <c r="AE1007" s="10"/>
      <c r="AF1007" s="174"/>
      <c r="AG1007" s="136"/>
      <c r="AH1007" s="26"/>
      <c r="AI1007" s="75"/>
    </row>
    <row r="1008" spans="1:35" s="9" customFormat="1" ht="15.75" customHeight="1" x14ac:dyDescent="0.25">
      <c r="A1008" s="63"/>
      <c r="B1008" s="80"/>
      <c r="C1008" s="80"/>
      <c r="D1008" s="80"/>
      <c r="E1008" s="77"/>
      <c r="F1008" s="129"/>
      <c r="G1008" s="26"/>
      <c r="H1008" s="68"/>
      <c r="I1008" s="30"/>
      <c r="K1008" s="30"/>
      <c r="L1008" s="72"/>
      <c r="M1008" s="208"/>
      <c r="N1008" s="265"/>
      <c r="O1008" s="80"/>
      <c r="W1008" s="26"/>
      <c r="AE1008" s="10"/>
      <c r="AF1008" s="174"/>
      <c r="AG1008" s="136"/>
      <c r="AH1008" s="26"/>
      <c r="AI1008" s="75"/>
    </row>
    <row r="1009" spans="1:35" s="9" customFormat="1" ht="15.75" customHeight="1" x14ac:dyDescent="0.25">
      <c r="A1009" s="63"/>
      <c r="B1009" s="80"/>
      <c r="C1009" s="80"/>
      <c r="D1009" s="80"/>
      <c r="E1009" s="77"/>
      <c r="F1009" s="129"/>
      <c r="G1009" s="26"/>
      <c r="H1009" s="68"/>
      <c r="I1009" s="30"/>
      <c r="K1009" s="30"/>
      <c r="L1009" s="72"/>
      <c r="M1009" s="208"/>
      <c r="N1009" s="265"/>
      <c r="O1009" s="80"/>
      <c r="W1009" s="26"/>
      <c r="AE1009" s="10"/>
      <c r="AF1009" s="174"/>
      <c r="AG1009" s="136"/>
      <c r="AH1009" s="26"/>
      <c r="AI1009" s="75"/>
    </row>
    <row r="1010" spans="1:35" s="9" customFormat="1" ht="15.75" customHeight="1" x14ac:dyDescent="0.25">
      <c r="A1010" s="63"/>
      <c r="B1010" s="80"/>
      <c r="C1010" s="80"/>
      <c r="D1010" s="80"/>
      <c r="E1010" s="77"/>
      <c r="F1010" s="129"/>
      <c r="G1010" s="26"/>
      <c r="H1010" s="68"/>
      <c r="I1010" s="30"/>
      <c r="K1010" s="30"/>
      <c r="L1010" s="72"/>
      <c r="M1010" s="208"/>
      <c r="N1010" s="265"/>
      <c r="O1010" s="80"/>
      <c r="W1010" s="26"/>
      <c r="AE1010" s="10"/>
      <c r="AF1010" s="174"/>
      <c r="AG1010" s="136"/>
      <c r="AH1010" s="26"/>
      <c r="AI1010" s="75"/>
    </row>
    <row r="1011" spans="1:35" s="9" customFormat="1" ht="15.75" customHeight="1" x14ac:dyDescent="0.25">
      <c r="A1011" s="63"/>
      <c r="B1011" s="80"/>
      <c r="C1011" s="80"/>
      <c r="D1011" s="80"/>
      <c r="E1011" s="77"/>
      <c r="F1011" s="129"/>
      <c r="G1011" s="26"/>
      <c r="H1011" s="68"/>
      <c r="I1011" s="30"/>
      <c r="K1011" s="30"/>
      <c r="L1011" s="72"/>
      <c r="M1011" s="208"/>
      <c r="N1011" s="265"/>
      <c r="O1011" s="80"/>
      <c r="W1011" s="26"/>
      <c r="AE1011" s="10"/>
      <c r="AF1011" s="174"/>
      <c r="AG1011" s="136"/>
      <c r="AH1011" s="26"/>
      <c r="AI1011" s="75"/>
    </row>
    <row r="1012" spans="1:35" s="9" customFormat="1" ht="15.75" customHeight="1" x14ac:dyDescent="0.25">
      <c r="A1012" s="63"/>
      <c r="B1012" s="80"/>
      <c r="C1012" s="80"/>
      <c r="D1012" s="80"/>
      <c r="E1012" s="77"/>
      <c r="F1012" s="129"/>
      <c r="G1012" s="26"/>
      <c r="H1012" s="68"/>
      <c r="I1012" s="30"/>
      <c r="K1012" s="30"/>
      <c r="L1012" s="72"/>
      <c r="M1012" s="208"/>
      <c r="N1012" s="265"/>
      <c r="O1012" s="80"/>
      <c r="W1012" s="26"/>
      <c r="AE1012" s="10"/>
      <c r="AF1012" s="174"/>
      <c r="AG1012" s="136"/>
      <c r="AH1012" s="26"/>
      <c r="AI1012" s="75"/>
    </row>
    <row r="1013" spans="1:35" s="9" customFormat="1" ht="15.75" customHeight="1" x14ac:dyDescent="0.25">
      <c r="A1013" s="63"/>
      <c r="B1013" s="80"/>
      <c r="C1013" s="80"/>
      <c r="D1013" s="80"/>
      <c r="E1013" s="77"/>
      <c r="F1013" s="129"/>
      <c r="G1013" s="26"/>
      <c r="H1013" s="68"/>
      <c r="I1013" s="30"/>
      <c r="K1013" s="30"/>
      <c r="L1013" s="72"/>
      <c r="M1013" s="208"/>
      <c r="N1013" s="265"/>
      <c r="O1013" s="80"/>
      <c r="W1013" s="26"/>
      <c r="AE1013" s="10"/>
      <c r="AF1013" s="174"/>
      <c r="AG1013" s="136"/>
      <c r="AH1013" s="26"/>
      <c r="AI1013" s="75"/>
    </row>
    <row r="1014" spans="1:35" s="9" customFormat="1" ht="15.75" customHeight="1" x14ac:dyDescent="0.25">
      <c r="A1014" s="63"/>
      <c r="B1014" s="80"/>
      <c r="C1014" s="80"/>
      <c r="D1014" s="80"/>
      <c r="E1014" s="77"/>
      <c r="F1014" s="129"/>
      <c r="G1014" s="26"/>
      <c r="H1014" s="68"/>
      <c r="I1014" s="30"/>
      <c r="K1014" s="30"/>
      <c r="L1014" s="72"/>
      <c r="M1014" s="208"/>
      <c r="N1014" s="265"/>
      <c r="O1014" s="80"/>
      <c r="W1014" s="26"/>
      <c r="AE1014" s="10"/>
      <c r="AF1014" s="174"/>
      <c r="AG1014" s="136"/>
      <c r="AH1014" s="26"/>
      <c r="AI1014" s="75"/>
    </row>
    <row r="1015" spans="1:35" s="9" customFormat="1" ht="15.75" customHeight="1" x14ac:dyDescent="0.25">
      <c r="A1015" s="63"/>
      <c r="B1015" s="80"/>
      <c r="C1015" s="80"/>
      <c r="D1015" s="80"/>
      <c r="E1015" s="77"/>
      <c r="F1015" s="129"/>
      <c r="G1015" s="26"/>
      <c r="H1015" s="68"/>
      <c r="I1015" s="30"/>
      <c r="K1015" s="30"/>
      <c r="L1015" s="72"/>
      <c r="M1015" s="208"/>
      <c r="N1015" s="265"/>
      <c r="O1015" s="80"/>
      <c r="W1015" s="26"/>
      <c r="AE1015" s="10"/>
      <c r="AF1015" s="174"/>
      <c r="AG1015" s="136"/>
      <c r="AH1015" s="26"/>
      <c r="AI1015" s="75"/>
    </row>
    <row r="1016" spans="1:35" s="9" customFormat="1" ht="15.75" customHeight="1" x14ac:dyDescent="0.25">
      <c r="A1016" s="63"/>
      <c r="B1016" s="80"/>
      <c r="C1016" s="80"/>
      <c r="D1016" s="80"/>
      <c r="E1016" s="77"/>
      <c r="F1016" s="129"/>
      <c r="G1016" s="26"/>
      <c r="H1016" s="68"/>
      <c r="I1016" s="30"/>
      <c r="K1016" s="30"/>
      <c r="L1016" s="72"/>
      <c r="M1016" s="208"/>
      <c r="N1016" s="265"/>
      <c r="O1016" s="80"/>
      <c r="W1016" s="26"/>
      <c r="AE1016" s="10"/>
      <c r="AF1016" s="174"/>
      <c r="AG1016" s="136"/>
      <c r="AH1016" s="26"/>
      <c r="AI1016" s="75"/>
    </row>
    <row r="1017" spans="1:35" s="9" customFormat="1" ht="15.75" customHeight="1" x14ac:dyDescent="0.25">
      <c r="A1017" s="63"/>
      <c r="B1017" s="80"/>
      <c r="C1017" s="80"/>
      <c r="D1017" s="80"/>
      <c r="E1017" s="77"/>
      <c r="F1017" s="129"/>
      <c r="G1017" s="26"/>
      <c r="H1017" s="68"/>
      <c r="I1017" s="30"/>
      <c r="K1017" s="30"/>
      <c r="L1017" s="72"/>
      <c r="M1017" s="208"/>
      <c r="N1017" s="265"/>
      <c r="O1017" s="80"/>
      <c r="W1017" s="26"/>
      <c r="AE1017" s="10"/>
      <c r="AF1017" s="174"/>
      <c r="AG1017" s="136"/>
      <c r="AH1017" s="26"/>
      <c r="AI1017" s="75"/>
    </row>
    <row r="1018" spans="1:35" s="9" customFormat="1" ht="15.75" customHeight="1" x14ac:dyDescent="0.25">
      <c r="A1018" s="63"/>
      <c r="B1018" s="80"/>
      <c r="C1018" s="80"/>
      <c r="D1018" s="80"/>
      <c r="E1018" s="77"/>
      <c r="F1018" s="129"/>
      <c r="G1018" s="26"/>
      <c r="H1018" s="68"/>
      <c r="I1018" s="30"/>
      <c r="K1018" s="30"/>
      <c r="L1018" s="72"/>
      <c r="M1018" s="208"/>
      <c r="N1018" s="265"/>
      <c r="O1018" s="80"/>
      <c r="W1018" s="26"/>
      <c r="AE1018" s="10"/>
      <c r="AF1018" s="174"/>
      <c r="AG1018" s="136"/>
      <c r="AH1018" s="26"/>
      <c r="AI1018" s="75"/>
    </row>
    <row r="1019" spans="1:35" s="9" customFormat="1" ht="15.75" customHeight="1" x14ac:dyDescent="0.25">
      <c r="A1019" s="63"/>
      <c r="B1019" s="80"/>
      <c r="C1019" s="80"/>
      <c r="D1019" s="80"/>
      <c r="E1019" s="77"/>
      <c r="F1019" s="129"/>
      <c r="G1019" s="26"/>
      <c r="H1019" s="68"/>
      <c r="I1019" s="30"/>
      <c r="K1019" s="30"/>
      <c r="L1019" s="72"/>
      <c r="M1019" s="208"/>
      <c r="N1019" s="265"/>
      <c r="O1019" s="80"/>
      <c r="W1019" s="26"/>
      <c r="AE1019" s="10"/>
      <c r="AF1019" s="174"/>
      <c r="AG1019" s="136"/>
      <c r="AH1019" s="26"/>
      <c r="AI1019" s="75"/>
    </row>
    <row r="1020" spans="1:35" s="9" customFormat="1" ht="15.75" customHeight="1" x14ac:dyDescent="0.25">
      <c r="A1020" s="63"/>
      <c r="B1020" s="80"/>
      <c r="C1020" s="80"/>
      <c r="D1020" s="80"/>
      <c r="E1020" s="77"/>
      <c r="F1020" s="129"/>
      <c r="G1020" s="26"/>
      <c r="H1020" s="68"/>
      <c r="I1020" s="30"/>
      <c r="K1020" s="30"/>
      <c r="L1020" s="72"/>
      <c r="M1020" s="208"/>
      <c r="N1020" s="265"/>
      <c r="O1020" s="80"/>
      <c r="W1020" s="26"/>
      <c r="AE1020" s="10"/>
      <c r="AF1020" s="174"/>
      <c r="AG1020" s="136"/>
      <c r="AH1020" s="26"/>
      <c r="AI1020" s="75"/>
    </row>
    <row r="1021" spans="1:35" s="9" customFormat="1" ht="15.75" customHeight="1" x14ac:dyDescent="0.25">
      <c r="A1021" s="63"/>
      <c r="B1021" s="80"/>
      <c r="C1021" s="80"/>
      <c r="D1021" s="80"/>
      <c r="E1021" s="77"/>
      <c r="F1021" s="129"/>
      <c r="G1021" s="26"/>
      <c r="H1021" s="68"/>
      <c r="I1021" s="30"/>
      <c r="K1021" s="30"/>
      <c r="L1021" s="72"/>
      <c r="M1021" s="208"/>
      <c r="N1021" s="265"/>
      <c r="O1021" s="80"/>
      <c r="W1021" s="26"/>
      <c r="AE1021" s="10"/>
      <c r="AF1021" s="174"/>
      <c r="AG1021" s="136"/>
      <c r="AH1021" s="26"/>
      <c r="AI1021" s="75"/>
    </row>
  </sheetData>
  <mergeCells count="4">
    <mergeCell ref="V3:Z3"/>
    <mergeCell ref="AB8:AD8"/>
    <mergeCell ref="AK6:AL6"/>
    <mergeCell ref="AK7:AL7"/>
  </mergeCells>
  <phoneticPr fontId="0" type="noConversion"/>
  <printOptions headings="1"/>
  <pageMargins left="0.25" right="0.25" top="0.17013888888888901" bottom="0.17013888888888901" header="0.5" footer="0.5"/>
  <pageSetup paperSize="17" orientation="landscape" r:id="rId1"/>
  <headerFooter alignWithMargins="0"/>
  <cellWatches>
    <cellWatch r="E4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TaxSaleListing.rpt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Sturgeon</dc:creator>
  <cp:lastModifiedBy>Kyle Sturgeon</cp:lastModifiedBy>
  <cp:lastPrinted>2012-07-13T18:48:26Z</cp:lastPrinted>
  <dcterms:created xsi:type="dcterms:W3CDTF">2007-09-07T13:27:57Z</dcterms:created>
  <dcterms:modified xsi:type="dcterms:W3CDTF">2017-10-05T13:09:02Z</dcterms:modified>
</cp:coreProperties>
</file>