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pwwilso\Desktop\"/>
    </mc:Choice>
  </mc:AlternateContent>
  <bookViews>
    <workbookView xWindow="-60" yWindow="2565" windowWidth="12300" windowHeight="4365" tabRatio="587"/>
  </bookViews>
  <sheets>
    <sheet name="TaxSaleListing.rpt" sheetId="1" r:id="rId1"/>
    <sheet name="Summary by Buyer" sheetId="2" r:id="rId2"/>
    <sheet name="Bidder" sheetId="4" r:id="rId3"/>
    <sheet name="Bidder 2020" sheetId="5" r:id="rId4"/>
  </sheets>
  <definedNames>
    <definedName name="_xlnm.Print_Area" localSheetId="1">'Summary by Buyer'!$A$1:$L$36</definedName>
    <definedName name="_xlnm.Print_Area" localSheetId="0">TaxSaleListing.rpt!$A$1:$AN$298</definedName>
  </definedNames>
  <calcPr calcId="162913"/>
</workbook>
</file>

<file path=xl/calcChain.xml><?xml version="1.0" encoding="utf-8"?>
<calcChain xmlns="http://schemas.openxmlformats.org/spreadsheetml/2006/main">
  <c r="M92" i="1" l="1"/>
  <c r="J96" i="1" l="1"/>
  <c r="K96" i="1"/>
  <c r="L96" i="1"/>
  <c r="K72" i="1"/>
  <c r="L72" i="1"/>
  <c r="K81" i="1"/>
  <c r="L81" i="1"/>
  <c r="K89" i="1"/>
  <c r="L89" i="1"/>
  <c r="K91" i="1"/>
  <c r="L91" i="1"/>
  <c r="K92" i="1"/>
  <c r="L92" i="1"/>
  <c r="K101" i="1"/>
  <c r="L101" i="1"/>
  <c r="K115" i="1"/>
  <c r="L115" i="1"/>
  <c r="K123" i="1"/>
  <c r="L123" i="1"/>
  <c r="K159" i="1"/>
  <c r="L159" i="1"/>
  <c r="K162" i="1"/>
  <c r="L162" i="1"/>
  <c r="K178" i="1"/>
  <c r="L178" i="1"/>
  <c r="K199" i="1"/>
  <c r="L199" i="1"/>
  <c r="K204" i="1"/>
  <c r="L204" i="1"/>
  <c r="K225" i="1"/>
  <c r="L225" i="1"/>
  <c r="K247" i="1"/>
  <c r="L247" i="1"/>
  <c r="K248" i="1"/>
  <c r="L248" i="1"/>
  <c r="K278" i="1"/>
  <c r="L278" i="1"/>
  <c r="K279" i="1"/>
  <c r="L279" i="1"/>
  <c r="K281" i="1"/>
  <c r="L281" i="1"/>
  <c r="K296" i="1"/>
  <c r="L296" i="1"/>
  <c r="J72" i="1"/>
  <c r="J81" i="1"/>
  <c r="J89" i="1"/>
  <c r="J91" i="1"/>
  <c r="J92" i="1"/>
  <c r="J101" i="1"/>
  <c r="J115" i="1"/>
  <c r="J123" i="1"/>
  <c r="J159" i="1"/>
  <c r="J162" i="1"/>
  <c r="J178" i="1"/>
  <c r="J199" i="1"/>
  <c r="J204" i="1"/>
  <c r="J225" i="1"/>
  <c r="J247" i="1"/>
  <c r="J248" i="1"/>
  <c r="J278" i="1"/>
  <c r="J279" i="1"/>
  <c r="J281" i="1"/>
  <c r="J296" i="1"/>
  <c r="L11" i="1"/>
  <c r="K11" i="1"/>
  <c r="J11" i="1"/>
  <c r="N300" i="1" l="1"/>
  <c r="M72" i="1" l="1"/>
  <c r="M81" i="1"/>
  <c r="M89" i="1"/>
  <c r="M91" i="1"/>
  <c r="M96" i="1"/>
  <c r="M101" i="1"/>
  <c r="M115" i="1"/>
  <c r="M123" i="1"/>
  <c r="M159" i="1"/>
  <c r="M162" i="1"/>
  <c r="M178" i="1"/>
  <c r="M199" i="1"/>
  <c r="M204" i="1"/>
  <c r="M225" i="1"/>
  <c r="M247" i="1"/>
  <c r="M248" i="1"/>
  <c r="M278" i="1"/>
  <c r="M279" i="1"/>
  <c r="M281" i="1"/>
  <c r="M296" i="1"/>
  <c r="M11" i="1"/>
  <c r="AF27" i="1" l="1"/>
  <c r="AF300" i="1" l="1"/>
  <c r="H34" i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51" i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70" i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100" i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31" i="1"/>
  <c r="H132" i="1" s="1"/>
  <c r="H133" i="1" s="1"/>
  <c r="H134" i="1" s="1"/>
  <c r="H135" i="1" s="1"/>
  <c r="H136" i="1" s="1"/>
  <c r="H137" i="1" s="1"/>
  <c r="H138" i="1" s="1"/>
  <c r="H139" i="1" s="1"/>
  <c r="H140" i="1" s="1"/>
  <c r="H143" i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8" i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6" i="1"/>
  <c r="H227" i="1" s="1"/>
  <c r="H228" i="1" s="1"/>
  <c r="H229" i="1" s="1"/>
  <c r="H230" i="1" s="1"/>
  <c r="H233" i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52" i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91" i="1"/>
  <c r="H292" i="1" s="1"/>
  <c r="H293" i="1" s="1"/>
  <c r="H294" i="1" s="1"/>
  <c r="H295" i="1" s="1"/>
  <c r="H296" i="1" s="1"/>
  <c r="H297" i="1" s="1"/>
  <c r="H298" i="1" s="1"/>
  <c r="H28" i="1"/>
  <c r="H29" i="1" s="1"/>
  <c r="H30" i="1" s="1"/>
  <c r="H31" i="1" s="1"/>
  <c r="H14" i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A28" i="1" s="1"/>
  <c r="A29" i="1" s="1"/>
  <c r="A30" i="1" s="1"/>
  <c r="A31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2" i="1" s="1"/>
  <c r="A223" i="1" s="1"/>
  <c r="A225" i="1" s="1"/>
  <c r="A226" i="1" s="1"/>
  <c r="A227" i="1" s="1"/>
  <c r="A228" i="1" s="1"/>
  <c r="A229" i="1" s="1"/>
  <c r="A230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6" i="1" s="1"/>
  <c r="A247" i="1" s="1"/>
  <c r="A248" i="1" s="1"/>
  <c r="A249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90" i="1" s="1"/>
  <c r="A291" i="1" s="1"/>
  <c r="A292" i="1" s="1"/>
  <c r="A293" i="1" s="1"/>
  <c r="A294" i="1" s="1"/>
  <c r="A295" i="1" s="1"/>
  <c r="A296" i="1" s="1"/>
  <c r="A297" i="1" s="1"/>
  <c r="A298" i="1" s="1"/>
  <c r="AC121" i="1"/>
  <c r="AC123" i="1"/>
  <c r="AC159" i="1"/>
  <c r="AC160" i="1"/>
  <c r="AC162" i="1"/>
  <c r="AC178" i="1"/>
  <c r="AC179" i="1"/>
  <c r="AC194" i="1"/>
  <c r="AC199" i="1"/>
  <c r="AC204" i="1"/>
  <c r="AC207" i="1"/>
  <c r="AC223" i="1"/>
  <c r="AC225" i="1"/>
  <c r="AC247" i="1"/>
  <c r="AC248" i="1"/>
  <c r="AC252" i="1"/>
  <c r="AC278" i="1"/>
  <c r="AC279" i="1"/>
  <c r="AC281" i="1"/>
  <c r="AC296" i="1"/>
  <c r="AC29" i="1"/>
  <c r="AC35" i="1"/>
  <c r="AC72" i="1"/>
  <c r="AC81" i="1"/>
  <c r="AC89" i="1"/>
  <c r="AC91" i="1"/>
  <c r="AC92" i="1"/>
  <c r="AC96" i="1"/>
  <c r="AC101" i="1"/>
  <c r="AC115" i="1"/>
  <c r="AC126" i="1"/>
  <c r="AC12" i="1"/>
  <c r="AC11" i="1"/>
  <c r="A5" i="2" l="1"/>
  <c r="K35" i="2" l="1"/>
  <c r="AC28" i="1"/>
</calcChain>
</file>

<file path=xl/sharedStrings.xml><?xml version="1.0" encoding="utf-8"?>
<sst xmlns="http://schemas.openxmlformats.org/spreadsheetml/2006/main" count="3794" uniqueCount="2499">
  <si>
    <t>BEAN BLOSSOM</t>
  </si>
  <si>
    <t>STINESVILLE</t>
  </si>
  <si>
    <t>BENTON</t>
  </si>
  <si>
    <t>BLOOMINGTON TWP</t>
  </si>
  <si>
    <t>BLOOMINGTON CITY</t>
  </si>
  <si>
    <t>CLEAR CREEK TWP</t>
  </si>
  <si>
    <t>PERRY TWP</t>
  </si>
  <si>
    <t>PERRY CITY</t>
  </si>
  <si>
    <t>POLK TWP</t>
  </si>
  <si>
    <t>RICHLAND TWP</t>
  </si>
  <si>
    <t>SALT CREEK TWP</t>
  </si>
  <si>
    <t>VAN BUREN TWP</t>
  </si>
  <si>
    <t>WASHINGTON TWP</t>
  </si>
  <si>
    <t>TAXPAYER</t>
  </si>
  <si>
    <t>ADDRESS</t>
  </si>
  <si>
    <t>PROPERTY ADDRESS</t>
  </si>
  <si>
    <t>MID BID</t>
  </si>
  <si>
    <t>NEW STATE PARCEL</t>
  </si>
  <si>
    <t>Line #</t>
  </si>
  <si>
    <t>Certificate #</t>
  </si>
  <si>
    <t>Tax Sale Buyer</t>
  </si>
  <si>
    <t>Buyer Phone #</t>
  </si>
  <si>
    <t>Buyer's Address</t>
  </si>
  <si>
    <t>Overbid</t>
  </si>
  <si>
    <t>Add'l Cost</t>
  </si>
  <si>
    <t>Taxes Paid</t>
  </si>
  <si>
    <t>Date Paid</t>
  </si>
  <si>
    <t>Warrant #</t>
  </si>
  <si>
    <t>Date</t>
  </si>
  <si>
    <t>Assignments Name &amp; Date</t>
  </si>
  <si>
    <t>Total Amount</t>
  </si>
  <si>
    <t>Quietus #</t>
  </si>
  <si>
    <t>By Whom</t>
  </si>
  <si>
    <t>Redemption →</t>
  </si>
  <si>
    <t>Pay of Redempt→</t>
  </si>
  <si>
    <t>Amount of</t>
  </si>
  <si>
    <t>deliquent</t>
  </si>
  <si>
    <t>taxes and</t>
  </si>
  <si>
    <t>penalty</t>
  </si>
  <si>
    <t>taxes for</t>
  </si>
  <si>
    <t>current year</t>
  </si>
  <si>
    <t>Costs of sale</t>
  </si>
  <si>
    <t>Amount due</t>
  </si>
  <si>
    <t>Redeemed Property</t>
  </si>
  <si>
    <t>Tax Sale Set Aside</t>
  </si>
  <si>
    <t>Property : NO BID</t>
  </si>
  <si>
    <t>(Minimum Bid)</t>
  </si>
  <si>
    <t>(Redemption paid to Tax Sale Buyer)</t>
  </si>
  <si>
    <t>of Sale</t>
  </si>
  <si>
    <t xml:space="preserve">Amount </t>
  </si>
  <si>
    <t>REDEMPTION INFORMATION</t>
  </si>
  <si>
    <t>Paid Redemption To:</t>
  </si>
  <si>
    <t>Taxpayer Changed, Deed Processed</t>
  </si>
  <si>
    <t>INDIAN CREEK TWP</t>
  </si>
  <si>
    <t>Name</t>
  </si>
  <si>
    <t>LEGAL DESCRIPTION</t>
  </si>
  <si>
    <t>Surplus Issued</t>
  </si>
  <si>
    <t xml:space="preserve"> </t>
  </si>
  <si>
    <t>53-03-06-400-007.000-001</t>
  </si>
  <si>
    <t>53-06-31-100-021.000-003</t>
  </si>
  <si>
    <t>53-05-31-104-019.001-005</t>
  </si>
  <si>
    <t>53-05-31-104-005.007-005</t>
  </si>
  <si>
    <t>53-05-31-104-002.008-005</t>
  </si>
  <si>
    <t>53-05-32-307-014.000-005</t>
  </si>
  <si>
    <t>53-05-32-307-046.000-005</t>
  </si>
  <si>
    <t>53-00-41-627-000.000-006</t>
  </si>
  <si>
    <t>53-10-32-200-009.000-007</t>
  </si>
  <si>
    <t>53-08-08-405-005.000-009</t>
  </si>
  <si>
    <t>53-08-09-105-012.000-009</t>
  </si>
  <si>
    <t>53-08-05-116-016.000-009</t>
  </si>
  <si>
    <t>53-08-09-104-054.000-009</t>
  </si>
  <si>
    <t>53-12-19-200-010.000-010</t>
  </si>
  <si>
    <t>53-04-10-104-040.000-013</t>
  </si>
  <si>
    <t>53-09-05-400-012.000-015</t>
  </si>
  <si>
    <t>53-09-01-302-025.000-015</t>
  </si>
  <si>
    <t>53-09-16-103-010.000-015</t>
  </si>
  <si>
    <t>001-00500-00 PT SE 6-10-2W 1.00A                   PLAT 25</t>
  </si>
  <si>
    <t>Dwyer, Donald S</t>
  </si>
  <si>
    <t>Bolser, Anthony L</t>
  </si>
  <si>
    <t>Payton, Reginald &amp; Debra</t>
  </si>
  <si>
    <t>Kleinschmidt, Elvera</t>
  </si>
  <si>
    <t>Ellis, Joseph D &amp; Helen A</t>
  </si>
  <si>
    <t>003-04740-00 PT NW NE 31-9-1E .39A</t>
  </si>
  <si>
    <t>Morris, Ernest E &amp; Glenda K</t>
  </si>
  <si>
    <t>003-11230-00 DANNY SMITH 3RD LOT 112</t>
  </si>
  <si>
    <t>003-11240-00 DANNY SMITH 3RD S1/2                 LOT 113 (.38A)</t>
  </si>
  <si>
    <t>McMillan, Coy M &amp; Soyoung</t>
  </si>
  <si>
    <t>013-10560-01 Gray Lots 1-3</t>
  </si>
  <si>
    <t>013-19780-07 Gray Lot 7</t>
  </si>
  <si>
    <t>013-19790-08 Gray Lot 8</t>
  </si>
  <si>
    <t>Futurity Real Estate Investments LLC</t>
  </si>
  <si>
    <t>013-37910-00 WATERMAN PT LOT 1</t>
  </si>
  <si>
    <t>Wolfe, Sylvia Fern</t>
  </si>
  <si>
    <t>013-43950-00 WATERMANS S1/2 LOT 69                PLAT 69B</t>
  </si>
  <si>
    <t>Sears, Michael D</t>
  </si>
  <si>
    <t>004-10930-00 PT NE SW 1-7-1W .25A</t>
  </si>
  <si>
    <t>Largo, Llp</t>
  </si>
  <si>
    <t>Byrne, Benita E &amp; Beth Ann Sullivan</t>
  </si>
  <si>
    <t>004-16270-00 PT NW SE 29-7-1W .50A</t>
  </si>
  <si>
    <t>Vessels, Jerry &amp; Jenny</t>
  </si>
  <si>
    <t>005-02950-03 PT NW NW 32-7-2W 6.59A               PLAT 33</t>
  </si>
  <si>
    <t>Futurity Real Estate Investments Llc</t>
  </si>
  <si>
    <t>015-07670-00 Axtells Lot 28</t>
  </si>
  <si>
    <t>015-27465-00 Broadview Park 2nd Lot 34</t>
  </si>
  <si>
    <t>Moore, William</t>
  </si>
  <si>
    <t>Futurity Real Estate Investments, Llc</t>
  </si>
  <si>
    <t>Akin, Fatih</t>
  </si>
  <si>
    <t>Us Assets Llc</t>
  </si>
  <si>
    <t>Owings, Burtal V.</t>
  </si>
  <si>
    <t>006-02155-00 PT NE NW 19-7-1E 2.50A</t>
  </si>
  <si>
    <t>Hill, Michael Stephen</t>
  </si>
  <si>
    <t>Arthur, Bradley &amp; Ashley</t>
  </si>
  <si>
    <t>009-00480-00 KELLI HEIGHTS 1ST LOT 12</t>
  </si>
  <si>
    <t>Baumann, Robert Gene Trust</t>
  </si>
  <si>
    <t>Seeber, John</t>
  </si>
  <si>
    <t>7227 Amherst LLC</t>
  </si>
  <si>
    <t>016-26290-00 CHAPEL HEIGHTS LOT 10</t>
  </si>
  <si>
    <t>Northrup, Joseph Alan &amp; Northrup, Kenneth Lee</t>
  </si>
  <si>
    <t>53-03-17-400-004.001-002</t>
  </si>
  <si>
    <t>53-03-17-400-018.000-002</t>
  </si>
  <si>
    <t>002-00940-00 PT SE SE 17-10-2W .36A             PLAT 56</t>
  </si>
  <si>
    <t>53-03-17-403-046.000-002</t>
  </si>
  <si>
    <t>53-01-17-300-006.000-003</t>
  </si>
  <si>
    <t>53-11-01-301-017.000-006</t>
  </si>
  <si>
    <t>53-11-17-300-020.000-006</t>
  </si>
  <si>
    <t>004-12220-00 PT NE SW 17-7-1W .05A                PLAT 181</t>
  </si>
  <si>
    <t>015-54640-00 BARCLAY GARDENS PT LOT 17</t>
  </si>
  <si>
    <t>Certificate Assigned</t>
  </si>
  <si>
    <t>Monroe County Tax Sale</t>
  </si>
  <si>
    <t># of Certificates:</t>
  </si>
  <si>
    <t>Cert #</t>
  </si>
  <si>
    <t>Parcel #</t>
  </si>
  <si>
    <t>Property Address:</t>
  </si>
  <si>
    <t>Minimum Bid:</t>
  </si>
  <si>
    <t>Sold For:</t>
  </si>
  <si>
    <t>Overbid:</t>
  </si>
  <si>
    <t>Tax Sale Buyer:</t>
  </si>
  <si>
    <t>Bidder #</t>
  </si>
  <si>
    <t>Total Sales</t>
  </si>
  <si>
    <t>6. Make copy of check</t>
  </si>
  <si>
    <t>7. Hand this sheet and check for Quietus</t>
  </si>
  <si>
    <t>Quietus, Certificates, Funds</t>
  </si>
  <si>
    <t>11. Distribution:</t>
  </si>
  <si>
    <t>Tax Sale Buyer: Copy of this page, Quietus, Certificate</t>
  </si>
  <si>
    <t>Tax Sale File: Copy of Check, Completed W-9, Quietus, Copy of certificate</t>
  </si>
  <si>
    <t>3. Verify total of funds presented with total sales on this sheet</t>
  </si>
  <si>
    <t>8. Have buyer fill out W-9 and give the buyer Consent packet</t>
  </si>
  <si>
    <t>After Auction Transactions:</t>
  </si>
  <si>
    <t>5. Print Here (2x's)--------------------------------------&gt;</t>
  </si>
  <si>
    <t>BLOOMINGTON</t>
  </si>
  <si>
    <t>IN</t>
  </si>
  <si>
    <t>CA</t>
  </si>
  <si>
    <t>NE</t>
  </si>
  <si>
    <t>KY</t>
  </si>
  <si>
    <t>LA</t>
  </si>
  <si>
    <t>City</t>
  </si>
  <si>
    <t>State</t>
  </si>
  <si>
    <t>Phone</t>
  </si>
  <si>
    <t>Bidder No</t>
  </si>
  <si>
    <t>9. Once Quietus is created, take these to Treasurers:</t>
  </si>
  <si>
    <t>10. Treasurers stamp Certificates</t>
  </si>
  <si>
    <t>Treasurers: Quietus &amp; Funds</t>
  </si>
  <si>
    <t>1. Select Bidder # from list</t>
  </si>
  <si>
    <t>Property Deeded to Tax Sale Buyer</t>
  </si>
  <si>
    <t>MISC/COURTORDER</t>
  </si>
  <si>
    <t>KEY:</t>
  </si>
  <si>
    <t>Paid Out (Not in Sale)</t>
  </si>
  <si>
    <t>Property: Omitted</t>
  </si>
  <si>
    <t>TOTAL:</t>
  </si>
  <si>
    <t>2. Select Certificate No's from drop down/Ensure # of Cert matches receipt#</t>
  </si>
  <si>
    <t>PROPERTIES SOLD:</t>
  </si>
  <si>
    <t>PROPERTIES WITH NO BID:</t>
  </si>
  <si>
    <t>total amount due- (current tax)-(cost of sale)</t>
  </si>
  <si>
    <t>currrent fall tax/pen not to be cert</t>
  </si>
  <si>
    <t>amount subject to sale</t>
  </si>
  <si>
    <t>53-00-10-136-000.000-001</t>
  </si>
  <si>
    <t>53-03-07-400-008.000-001</t>
  </si>
  <si>
    <t>53-03-32-100-001.000-001</t>
  </si>
  <si>
    <t>53-03-06-400-010.000-001</t>
  </si>
  <si>
    <t>53-03-36-100-007.000-001</t>
  </si>
  <si>
    <t>53-03-06-400-009.000-001</t>
  </si>
  <si>
    <t>53-03-16-400-019.000-001</t>
  </si>
  <si>
    <t>53-03-08-300-014.000-001</t>
  </si>
  <si>
    <t>53-03-08-300-002.000-001</t>
  </si>
  <si>
    <t>53-03-08-300-007.000-001</t>
  </si>
  <si>
    <t>53-03-08-300-013.000-001</t>
  </si>
  <si>
    <t>53-03-12-100-023.000-001</t>
  </si>
  <si>
    <t>53-03-17-400-010.000-001</t>
  </si>
  <si>
    <t>53-03-33-200-001.000-001</t>
  </si>
  <si>
    <t>Jenner, David</t>
  </si>
  <si>
    <t>Meadows, Vana Joe</t>
  </si>
  <si>
    <t>Creek, Max A &amp; Theresa G</t>
  </si>
  <si>
    <t>Matthias, Warren E Jr</t>
  </si>
  <si>
    <t>Smith, Daniel D</t>
  </si>
  <si>
    <t>Webb, Christina R &amp; John L</t>
  </si>
  <si>
    <t>Harman, Tom &amp; Connie</t>
  </si>
  <si>
    <t>Strain, Brian Edward</t>
  </si>
  <si>
    <t>Red Hill Community Church</t>
  </si>
  <si>
    <t>001-01360-00 PT SE 17-10-2W .25A                  PLAT 55</t>
  </si>
  <si>
    <t>001-02370-00 PT SE SE 7-10-2W .70A                PLAT 27</t>
  </si>
  <si>
    <t>001-03970-04 PT SW NE 32-10-2W 1.39A              PLAT 52</t>
  </si>
  <si>
    <t>001-04140-00 PT NW SE 6-10-2W .24A                    PLAT 11</t>
  </si>
  <si>
    <t>001-04330-00 PT NE 36-10-2W .50A                      PLAT 20</t>
  </si>
  <si>
    <t>001-04860-00 PT NW SE 6-10-2W .24A                 PLAT 24</t>
  </si>
  <si>
    <t>001-05620-00 PT S1/2 SE 16-10-2W 4.00A            PLAT 23</t>
  </si>
  <si>
    <t>001-06440-01 PT NE SW 08-10-2W 1.00A              PLAT 39</t>
  </si>
  <si>
    <t>001-06445-00 PT NW SW 8-10-2W 6.00A               PLAT 17</t>
  </si>
  <si>
    <t>001-06455-00 PT NE SW 8-10-2W .75A                PLAT 34</t>
  </si>
  <si>
    <t>001-08340-00 PT S1/2 NE 12-10-2W 7.50A            PLAT 5</t>
  </si>
  <si>
    <t>001-08430-00 PT NE SE 17-10-2W 2.50A              PLAT 26</t>
  </si>
  <si>
    <t>001-09800-00 PT SW NW 33-10-2W .75A               PLAT 8</t>
  </si>
  <si>
    <t>002-01200-00 PT NE SE 17-10-2W .25A</t>
  </si>
  <si>
    <t>53-03-17-402-014.000-002</t>
  </si>
  <si>
    <t>Hamm, Ashley &amp; Joshua L Burks</t>
  </si>
  <si>
    <t>002-01560-00 HOADLEYS 2ND LOT 13</t>
  </si>
  <si>
    <t>53-03-17-400-012.000-002</t>
  </si>
  <si>
    <t>Rose, Tina &amp; Wright, William</t>
  </si>
  <si>
    <t>002-01730-00 PT SE SE 17-10-2W .50A              PLAT 43</t>
  </si>
  <si>
    <t>53-01-35-101-008.000-003</t>
  </si>
  <si>
    <t>53-01-35-200-025.000-003</t>
  </si>
  <si>
    <t>53-06-03-102-017.000-003</t>
  </si>
  <si>
    <t>53-06-31-402-011.000-003</t>
  </si>
  <si>
    <t>53-06-31-402-010.000-003</t>
  </si>
  <si>
    <t>53-06-06-200-009.000-003</t>
  </si>
  <si>
    <t>53-06-17-301-006.000-003</t>
  </si>
  <si>
    <t>53-06-17-301-007.000-003</t>
  </si>
  <si>
    <t>53-06-08-300-014.000-003</t>
  </si>
  <si>
    <t>53-01-32-100-010.000-003</t>
  </si>
  <si>
    <t>53-00-31-514-000.000-003</t>
  </si>
  <si>
    <t>53-06-15-100-014.000-003</t>
  </si>
  <si>
    <t>53-06-05-300-018.000-003</t>
  </si>
  <si>
    <t>53-06-05-300-006.000-003</t>
  </si>
  <si>
    <t>Gray, Helen L Revocable Trust</t>
  </si>
  <si>
    <t>McFarlane, Peggy J</t>
  </si>
  <si>
    <t>Cooper, Pamela G</t>
  </si>
  <si>
    <t>TJR Group LLC</t>
  </si>
  <si>
    <t>Holt, Peggy</t>
  </si>
  <si>
    <t>Incollingo, Brian M</t>
  </si>
  <si>
    <t>Lyle, David G &amp; Melaine S</t>
  </si>
  <si>
    <t>Sullivan, Pier Maria Madore</t>
  </si>
  <si>
    <t>Ward, Carl Keith &amp; Betty Lou</t>
  </si>
  <si>
    <t>003-00710-00 WOLFFS 1ST LOT 21</t>
  </si>
  <si>
    <t>003-02470-00 PT NW NW 35-10-1E 3.46A              PLAT 3</t>
  </si>
  <si>
    <t>003-06380-00 MIDWAY VIEW LOT 37</t>
  </si>
  <si>
    <t>003-07910-18 BELLE TERRE PH 2 LOT 18</t>
  </si>
  <si>
    <t>003-07910-19 BELLE TERRE PH 2 LOT 19</t>
  </si>
  <si>
    <t>003-08220-00 PT NW 6-9-1E 60.46A PLAT 1</t>
  </si>
  <si>
    <t>003-11510-00 PT SE &amp; PT SW 8-9-1E .50A</t>
  </si>
  <si>
    <t>003-12430-03 PT NE NE 32-10-1E 5.00A</t>
  </si>
  <si>
    <t>003-15140-00 PT NW SE 15-9-1E 1.00                PLAT 15</t>
  </si>
  <si>
    <t>003-16940-01 PT SW NE 15-9-1E 5.38A Plat 43 (2.22 A Classified Forest)</t>
  </si>
  <si>
    <t>003-17860-00 PT NW SW 5-9-1E 10.57A</t>
  </si>
  <si>
    <t>003-17880-00 PT NW SW 5-9-1E 5.005A               PLAT 36</t>
  </si>
  <si>
    <t>53-05-31-301-172.000-004</t>
  </si>
  <si>
    <t>53-05-23-300-013.000-004</t>
  </si>
  <si>
    <t>53-05-23-300-002.000-004</t>
  </si>
  <si>
    <t>53-05-23-300-001.000-004</t>
  </si>
  <si>
    <t>53-05-24-100-014.000-004</t>
  </si>
  <si>
    <t>53-05-10-101-005.000-004</t>
  </si>
  <si>
    <t>53-05-12-200-006.000-004</t>
  </si>
  <si>
    <t>53-05-12-200-004.000-004</t>
  </si>
  <si>
    <t>53-05-12-200-002.000-004</t>
  </si>
  <si>
    <t>53-05-04-200-021.000-004</t>
  </si>
  <si>
    <t>53-05-04-200-022.000-004</t>
  </si>
  <si>
    <t>53-05-04-200-022.002-004</t>
  </si>
  <si>
    <t>53-05-04-200-022.003-004</t>
  </si>
  <si>
    <t>53-02-31-200-011.000-004</t>
  </si>
  <si>
    <t>53-02-31-200-010.000-004</t>
  </si>
  <si>
    <t>53-05-19-201-003.000-004</t>
  </si>
  <si>
    <t>53-05-19-201-004.000-004</t>
  </si>
  <si>
    <t>53-05-19-201-006.000-004</t>
  </si>
  <si>
    <t>Jones, Jeffrey S</t>
  </si>
  <si>
    <t>Donahue, Thomas F; Pauline A &amp; Pafford, Robert E III; Felicia F</t>
  </si>
  <si>
    <t>Donahue, Thomas F &amp; Pauline A &amp; Pafford, Robert E III &amp; Felicia F</t>
  </si>
  <si>
    <t>Martin, John Christopher</t>
  </si>
  <si>
    <t>Jeffers, Kevin J &amp; Michael G</t>
  </si>
  <si>
    <t>Mullis, Virginia</t>
  </si>
  <si>
    <t>Vencel, Jason &amp; Holli</t>
  </si>
  <si>
    <t>Cohen, Donna M</t>
  </si>
  <si>
    <t>Chandler, Robert R. &amp; Tena M.</t>
  </si>
  <si>
    <t>012-08400-00 MAPLE GROVE BABY FARMS PT LOT 7 (7B)</t>
  </si>
  <si>
    <t>012-12055-00 PT E1/2 SW 23-9-1W 1.82A             PLAT 75</t>
  </si>
  <si>
    <t>012-12060-00 Pt E1/2 SW 23-9-1W   .50A &amp; .50A   Plats 76 &amp; (53)</t>
  </si>
  <si>
    <t>012-12065-00 PT E1/2 SW 23-9-1W 3.18A             PLAT 52</t>
  </si>
  <si>
    <t>012-15855-00 PT NE NE 24-9-1W 1.70A</t>
  </si>
  <si>
    <t>012-17170-00 PT W1/2 NW 12-9-1W 38.33A</t>
  </si>
  <si>
    <t>012-17170-01 PT W1/2 NW 12-9-2W 5.00A</t>
  </si>
  <si>
    <t>012-17180-00 PT W1/2 NW 12-9-1W 15.00A</t>
  </si>
  <si>
    <t>012-19010-00 PT NE NW 4-9-1W 14.177 A Plat 26</t>
  </si>
  <si>
    <t>012-19020-00 Southridge at the Farm Lot 1</t>
  </si>
  <si>
    <t>012-19020-02 Southridge at the Farm Lot 2</t>
  </si>
  <si>
    <t>012-19020-03 Southridge at the Farm Lot 3</t>
  </si>
  <si>
    <t>012-22700-00 PT SW NW 31-10-1W .50A</t>
  </si>
  <si>
    <t>012-22710-01 PT SW NW 31-10-1W 5.06A              PLAT 34</t>
  </si>
  <si>
    <t>012-24330-00 ARLINGTON PARK LOT 3</t>
  </si>
  <si>
    <t>012-24340-00 ARLINGTON PARK LOT 4</t>
  </si>
  <si>
    <t>012-24350-00 ARLINGTON PARK LOT 5</t>
  </si>
  <si>
    <t>53-05-28-203-021.000-005</t>
  </si>
  <si>
    <t>53-05-32-101-017.000-005</t>
  </si>
  <si>
    <t>53-05-32-305-004.004-005</t>
  </si>
  <si>
    <t>53-05-36-200-019.000-005</t>
  </si>
  <si>
    <t>53-05-21-302-056.000-005</t>
  </si>
  <si>
    <t>53-05-33-310-173.000-005</t>
  </si>
  <si>
    <t>53-05-32-307-011.000-005</t>
  </si>
  <si>
    <t>53-05-29-301-007.000-005</t>
  </si>
  <si>
    <t>53-05-29-400-005.000-005</t>
  </si>
  <si>
    <t>53-05-33-310-012.000-005</t>
  </si>
  <si>
    <t>53-05-34-405-004.000-005</t>
  </si>
  <si>
    <t>53-05-32-410-020.000-005</t>
  </si>
  <si>
    <t>53-05-27-200-035.000-005</t>
  </si>
  <si>
    <t>53-05-33-310-078.000-005</t>
  </si>
  <si>
    <t>53-05-32-409-021.000-005</t>
  </si>
  <si>
    <t>53-05-28-200-023.000-005</t>
  </si>
  <si>
    <t>53-05-36-205-014.000-005</t>
  </si>
  <si>
    <t>53-05-32-403-015.000-005</t>
  </si>
  <si>
    <t>53-05-27-201-025.000-005</t>
  </si>
  <si>
    <t>53-05-32-307-110.000-005</t>
  </si>
  <si>
    <t>53-05-33-204-051.000-005</t>
  </si>
  <si>
    <t>53-05-32-307-021.000-005</t>
  </si>
  <si>
    <t>53-05-33-310-136.000-005</t>
  </si>
  <si>
    <t>53-05-31-301-056.000-005</t>
  </si>
  <si>
    <t>Weisman, Kathryn R</t>
  </si>
  <si>
    <t>Evans, Caylan Marshall</t>
  </si>
  <si>
    <t>Donovan, James P</t>
  </si>
  <si>
    <t>Brown, Arlen &amp; Jarvis-Brown, Dorothy</t>
  </si>
  <si>
    <t>222 Hats LLC</t>
  </si>
  <si>
    <t>Burks, Robert</t>
  </si>
  <si>
    <t>Hill, Michael</t>
  </si>
  <si>
    <t>405 E 4th LLC</t>
  </si>
  <si>
    <t>830 W Kirkwood LLC</t>
  </si>
  <si>
    <t>U S Assets LLC</t>
  </si>
  <si>
    <t>Flynn, Carolyn J</t>
  </si>
  <si>
    <t>Shahnazi, Kambiz</t>
  </si>
  <si>
    <t>Brummett, Melissa R</t>
  </si>
  <si>
    <t>Gago, Juan C</t>
  </si>
  <si>
    <t>Sullivan, Dustin Matthew &amp; Crystal Dawn</t>
  </si>
  <si>
    <t>McDonald, David</t>
  </si>
  <si>
    <t>Jones, Jeff</t>
  </si>
  <si>
    <t>Hogan, Steve &amp; Myra</t>
  </si>
  <si>
    <t>Chi Group USA, LLC</t>
  </si>
  <si>
    <t>B &amp; L Communications Inc</t>
  </si>
  <si>
    <t>013-01440-00 MATLOCK HEIGHTS PT LOT 14</t>
  </si>
  <si>
    <t>013-01700-00 PT (40' X 149') OUTLOT 120</t>
  </si>
  <si>
    <t>013-01850-04 Naomi Beams Lot 4</t>
  </si>
  <si>
    <t>013-03650-00 PT E1/2 NW 36-9-1W 2.013A            PLAT #2</t>
  </si>
  <si>
    <t>013-05290-00 BLUE RIDGE ESTATES LOT 18</t>
  </si>
  <si>
    <t>013-05940-00 ORIG PLAT PT (S1/2) 33</t>
  </si>
  <si>
    <t>013-06100-00 WATERMAN LOT 27</t>
  </si>
  <si>
    <t>013-06555-00 ARLINGTON PLACE BLK 2 N1/2 LOT 4 &amp; Pt Lot 5 ANNEXED 3/1/04 FROM 012-06550-00</t>
  </si>
  <si>
    <t>013-07990-10 PT SE SE 29-9-1W .50A                PLAT 339</t>
  </si>
  <si>
    <t>013-16490-00 HIGHLAND HOMES BLK W LOTS 17/18</t>
  </si>
  <si>
    <t>013-17220-00 DAVIS LOT 17</t>
  </si>
  <si>
    <t>013-18530-01 PT E1/2 NW 27-9-1W 2.16A             PLAT 66</t>
  </si>
  <si>
    <t>013-18880-00 ORIG PLAT PT (N 60') 105             PLAT 105A</t>
  </si>
  <si>
    <t>013-23100-00 FULLER AND WALDRON LOT 15</t>
  </si>
  <si>
    <t>013-25160-00 PARK RIDGE E 4TH PT 1 LOT 506</t>
  </si>
  <si>
    <t>013-26230-00 FAIRVIEW LOT 38</t>
  </si>
  <si>
    <t>013-26275-00 BROWNCLIFF PT LOTS 3 &amp; 4</t>
  </si>
  <si>
    <t>013-34630-00 WATERMANS LOT 12</t>
  </si>
  <si>
    <t>013-44560-00 WATERMAN PT LOT 62</t>
  </si>
  <si>
    <t xml:space="preserve">013-47700-00 ORIG PLAT PT LOT 179
</t>
  </si>
  <si>
    <t>013-53110-00 MAPLE GROVE BABY FARMS  PT (100' X 115') LOT 9  .26A  (9D)</t>
  </si>
  <si>
    <t>53-11-14-400-006.000-006</t>
  </si>
  <si>
    <t>53-00-40-174-013.000-006</t>
  </si>
  <si>
    <t>53-11-10-302-009.000-006</t>
  </si>
  <si>
    <t>53-11-11-100-028.000-006</t>
  </si>
  <si>
    <t>53-00-40-297-513.000-006</t>
  </si>
  <si>
    <t>53-00-40-297-515.000-006</t>
  </si>
  <si>
    <t>53-00-40-297-727.000-006</t>
  </si>
  <si>
    <t>53-00-40-298-008.000-006</t>
  </si>
  <si>
    <t>53-11-22-102-004.000-006</t>
  </si>
  <si>
    <t>53-11-22-102-009.000-006</t>
  </si>
  <si>
    <t>53-00-40-299-089.000-006</t>
  </si>
  <si>
    <t>53-00-40-299-202.000-006</t>
  </si>
  <si>
    <t>53-00-40-299-315.000-006</t>
  </si>
  <si>
    <t>53-00-40-299-589.000-006</t>
  </si>
  <si>
    <t>53-11-03-101-012.000-006</t>
  </si>
  <si>
    <t>53-11-01-200-022.000-006</t>
  </si>
  <si>
    <t>53-11-29-300-022.000-006</t>
  </si>
  <si>
    <t>53-11-14-300-019.000-006</t>
  </si>
  <si>
    <t>53-11-02-100-008.000-006</t>
  </si>
  <si>
    <t>53-11-02-100-009.000-006</t>
  </si>
  <si>
    <t>53-11-02-100-026.000-006</t>
  </si>
  <si>
    <t>53-11-01-101-002.000-006</t>
  </si>
  <si>
    <t>53-11-01-200-005.000-006</t>
  </si>
  <si>
    <t>53-11-11-100-001.000-006</t>
  </si>
  <si>
    <t>53-11-35-200-008.000-006</t>
  </si>
  <si>
    <t>53-11-20-100-022.000-006</t>
  </si>
  <si>
    <t>53-00-45-018-001.000-006</t>
  </si>
  <si>
    <t>Cascio, Mia; Cascio Matt; Cascio Megan; CascioMary; Wiess, Caroline</t>
  </si>
  <si>
    <t>Maddock, Carli &amp; Benjamin Irrevocable Trust</t>
  </si>
  <si>
    <t>Caladblog Corp</t>
  </si>
  <si>
    <t>McElroy, Joseph F &amp; Barbara M</t>
  </si>
  <si>
    <t>Eppink, Stephen G</t>
  </si>
  <si>
    <t>Jesseph, John M</t>
  </si>
  <si>
    <t>Development Group Network Inc</t>
  </si>
  <si>
    <t>Sanders, Richard D.</t>
  </si>
  <si>
    <t>Berns, Robert A</t>
  </si>
  <si>
    <t>Clayton, Darrell &amp; Kimberly</t>
  </si>
  <si>
    <t>Fry, Rita</t>
  </si>
  <si>
    <t>Fleetwood, Shane J &amp; Joey E</t>
  </si>
  <si>
    <t>Ryan, Matthew W</t>
  </si>
  <si>
    <t>DSV SPV 3</t>
  </si>
  <si>
    <t>Deckard, Kenneth Ray &amp; Karen Jo</t>
  </si>
  <si>
    <t>Keutzer, Charles</t>
  </si>
  <si>
    <t>Nicholas, Charles P</t>
  </si>
  <si>
    <t>Hawkins, Ernest &amp; Viola</t>
  </si>
  <si>
    <t>May, Jeffrey</t>
  </si>
  <si>
    <t>Butler, Terry G</t>
  </si>
  <si>
    <t>Natures Guardians, INC</t>
  </si>
  <si>
    <t>Ault Family Trust</t>
  </si>
  <si>
    <t>004-01330-00 PT S1/2 14-7-1W 14.12A               PLAT 74</t>
  </si>
  <si>
    <t>004-01740-13 BELLEVISTA SEC 1 LOT 29 (5.70A)</t>
  </si>
  <si>
    <t>004-01740-23 BELLEVISTA SEC 1 LOT 66 (1.60A)</t>
  </si>
  <si>
    <t>004-01900-00 PT NE NE 11-7-1W 1.24A               PLAT 68</t>
  </si>
  <si>
    <t>004-02977-27 HARBOUR POINTE SEC 17 PH 3           BLDG M UNIT 6</t>
  </si>
  <si>
    <t>004-02980-08 WOODRIDGE PH 2 BLDG 6 UNIT AF-55</t>
  </si>
  <si>
    <t>004-02986-05 POINTE COVE PH 2 LOT 5</t>
  </si>
  <si>
    <t>004-02986-06 POINTE COVE PH 2 LOT 6</t>
  </si>
  <si>
    <t>004-02990-89 WATERS EDGE PH 2 UNIT K-10</t>
  </si>
  <si>
    <t>004-02992-02 WATERS EDGE 2 PH 2 SEC 2 BLDG V-2    UNIT 166</t>
  </si>
  <si>
    <t>004-02993-15 WATERS EDGE 2PH 2 SEC 4 BLDG Z       UNIT 146A</t>
  </si>
  <si>
    <t>004-02995-89 WATER'S EDGE 2 PH 2 SEC 1            BLDG V-1 UNIT 159</t>
  </si>
  <si>
    <t>004-05300-00 CARTERS LOT 27</t>
  </si>
  <si>
    <t>004-07220-00 PT NW NW 1-7-1W 3.11A                PLAT 35</t>
  </si>
  <si>
    <t>004-07760-00 PT NW SW 29-7-1W .25A                PLAT 18</t>
  </si>
  <si>
    <t>004-08690-00 PT SE SW 14-7-1W 1.25A               PLAT 87</t>
  </si>
  <si>
    <t>004-09970-00 PT NE NE 2-7-1W 3.53A</t>
  </si>
  <si>
    <t>004-09970-02 PT NE NE 2-7-1W 4.93A</t>
  </si>
  <si>
    <t>004-09970-03 PT NE NE 2-7-1W 4.95A</t>
  </si>
  <si>
    <t>004-10630-02 SUGAR CAMP LOT 2</t>
  </si>
  <si>
    <t>004-11630-00 PT NW NW 1-7-1W .60A</t>
  </si>
  <si>
    <t>004-15070-00 PT N1/2 NE 11-7-1W 1.45A (115 &amp; 65)</t>
  </si>
  <si>
    <t>004-15601-06 PEDIGO BAY LOT 6C</t>
  </si>
  <si>
    <t>004-50180-01 EAGLE BAY PH 1 SEC 1 BLDG 3 U41</t>
  </si>
  <si>
    <t>53-10-03-200-002.000-007</t>
  </si>
  <si>
    <t>53-10-01-200-004.004-007</t>
  </si>
  <si>
    <t>53-10-17-200-011.000-007</t>
  </si>
  <si>
    <t>53-10-17-400-002.000-007</t>
  </si>
  <si>
    <t>53-10-17-100-008.000-007</t>
  </si>
  <si>
    <t>53-10-17-300-002.000-007</t>
  </si>
  <si>
    <t>53-10-21-100-005.000-007</t>
  </si>
  <si>
    <t>53-10-15-100-040.000-007</t>
  </si>
  <si>
    <t>53-10-29-300-010.000-007</t>
  </si>
  <si>
    <t>53-10-29-300-002.000-007</t>
  </si>
  <si>
    <t>Wingler, Becky Lee</t>
  </si>
  <si>
    <t>Babler, Garrett M</t>
  </si>
  <si>
    <t>Conder, Larry G &amp; Janice M</t>
  </si>
  <si>
    <t>Hunckler, Kelly A &amp; Nicholas A</t>
  </si>
  <si>
    <t>Hearth, Jerry D. &amp; Doretta B.</t>
  </si>
  <si>
    <t>Davidson, Steve &amp; April</t>
  </si>
  <si>
    <t>005-00700-00 PT SE NW 3-7-2W 18.501 A Plat 29</t>
  </si>
  <si>
    <t>005-01320-04 Babler Minor Lot 4</t>
  </si>
  <si>
    <t>005-01330-00 SE NW 17-7-2W 40.00A                 PLAT 5</t>
  </si>
  <si>
    <t>005-01335-00 NW SE 17-7-2W 40.00A                 PLAT 9</t>
  </si>
  <si>
    <t>005-01335-01 PT SW NE 17-7-2W 23.84A              PLAT 18</t>
  </si>
  <si>
    <t>005-01340-00 PT NE SW 17-7-2W 25.00A              PLAT 8</t>
  </si>
  <si>
    <t>005-02485-00 PT NE NE 21-7-2W 2.50A               PLAT 6</t>
  </si>
  <si>
    <t>005-02560-00 PT NE 15-7-2W 1.00A</t>
  </si>
  <si>
    <t>005-04960-00 PT W1/2 SW 29-7-2W 32.06A            PLAT 9</t>
  </si>
  <si>
    <t>005-04960-01 PT SW SW 29-7-2W 5.00A               PLAT 31</t>
  </si>
  <si>
    <t>53-08-30-300-006.000-008</t>
  </si>
  <si>
    <t>53-08-21-101-002.000-008</t>
  </si>
  <si>
    <t>53-08-17-402-003.000-008</t>
  </si>
  <si>
    <t>53-08-06-100-079.000-008</t>
  </si>
  <si>
    <t>53-08-20-106-050.000-008</t>
  </si>
  <si>
    <t>53-08-17-302-061.000-008</t>
  </si>
  <si>
    <t>53-08-17-301-093.392-008</t>
  </si>
  <si>
    <t>53-08-17-407-036.000-008</t>
  </si>
  <si>
    <t>53-08-34-300-017.000-008</t>
  </si>
  <si>
    <t>53-01-42-309-011.000-008</t>
  </si>
  <si>
    <t>53-01-42-403-062.000-008</t>
  </si>
  <si>
    <t>53-01-42-403-081.000-008</t>
  </si>
  <si>
    <t>53-08-17-401-008.000-008</t>
  </si>
  <si>
    <t>53-08-29-400-017.000-008</t>
  </si>
  <si>
    <t>Shaw, Tyler E &amp; Natalie I</t>
  </si>
  <si>
    <t>HHI 1418 Rhorer LLC</t>
  </si>
  <si>
    <t>Ingles Property Management LLC</t>
  </si>
  <si>
    <t>LTB Properties LLC</t>
  </si>
  <si>
    <t>Sympson, Kyle</t>
  </si>
  <si>
    <t>Slaughter, Owen &amp; Courtney</t>
  </si>
  <si>
    <t>Woodard, James H III</t>
  </si>
  <si>
    <t>Venture Properties LLC</t>
  </si>
  <si>
    <t>Cascio, Matthew V</t>
  </si>
  <si>
    <t>Tatum, Linda</t>
  </si>
  <si>
    <t>Berden, Misty</t>
  </si>
  <si>
    <t>Duncan, Brandon</t>
  </si>
  <si>
    <t>Spicer, Kevin G Trust</t>
  </si>
  <si>
    <t>014-02790-00 Withrow Tract 1</t>
  </si>
  <si>
    <t>014-04570-00 KENWORTHY LOT 2 (1.00A)</t>
  </si>
  <si>
    <t>014-04830-00 PARKER 2ND LOT 6</t>
  </si>
  <si>
    <t>014-09960-00 SEMINARY PT LOT 181 (1.67A)          PLAT 181E</t>
  </si>
  <si>
    <t>014-14980-59 CLEAR CREEK EST SEC 4 LOT 59</t>
  </si>
  <si>
    <t>014-17093-64 THE HIGHLANDS PH 1 LOT 64</t>
  </si>
  <si>
    <t>014-17396-92 Highlands Ph 6 Sec 3 Lot 392</t>
  </si>
  <si>
    <t>014-18960-00 HAYS 1ST LOT 29</t>
  </si>
  <si>
    <t>014-22430-00 PT SW SW 34-8-1W .50A                PLAT 21</t>
  </si>
  <si>
    <t>014-23090-11 ROLLING HILLS PAIRED HOMES LOT 11</t>
  </si>
  <si>
    <t>014-24030-62 SHADY ACRES LOT 62                   BUILDING ON LEASED LAND</t>
  </si>
  <si>
    <t>014-24030-81 SHADY ACRES LOT 81 BUILDING ON LEASED LAND</t>
  </si>
  <si>
    <t>014-27320-00 PT NE SE 17-8-1W .28A                PLAT 113</t>
  </si>
  <si>
    <t>014-31360-00 PT SW SE 29-8-1W .74A                PLAT 53</t>
  </si>
  <si>
    <t>53-08-08-403-131.000-009</t>
  </si>
  <si>
    <t>53-08-07-200-020.000-009</t>
  </si>
  <si>
    <t>53-01-50-395-000.000-009</t>
  </si>
  <si>
    <t>53-01-50-500-001.000-009</t>
  </si>
  <si>
    <t>53-08-04-217-009.000-009</t>
  </si>
  <si>
    <t>53-08-04-310-122.000-009</t>
  </si>
  <si>
    <t>53-08-10-109-031.000-009</t>
  </si>
  <si>
    <t>53-01-51-018-105.000-009</t>
  </si>
  <si>
    <t>53-08-04-200-063.000-009</t>
  </si>
  <si>
    <t>53-08-05-406-007.000-009</t>
  </si>
  <si>
    <t>53-08-09-207-011.000-009</t>
  </si>
  <si>
    <t>53-08-16-201-013.000-009</t>
  </si>
  <si>
    <t>53-08-09-104-170.000-009</t>
  </si>
  <si>
    <t>53-08-08-403-163.000-009</t>
  </si>
  <si>
    <t>53-08-04-200-016.000-009</t>
  </si>
  <si>
    <t>53-01-51-765-500.000-009</t>
  </si>
  <si>
    <t>53-01-51-861-069.000-009</t>
  </si>
  <si>
    <t>53-08-08-403-258.000-009</t>
  </si>
  <si>
    <t>53-08-16-303-009.000-009</t>
  </si>
  <si>
    <t>53-08-04-215-009.000-009</t>
  </si>
  <si>
    <t>53-08-08-403-196.000-009</t>
  </si>
  <si>
    <t>53-08-05-301-010.000-009</t>
  </si>
  <si>
    <t>53-08-05-301-014.000-009</t>
  </si>
  <si>
    <t>53-08-05-301-005.000-009</t>
  </si>
  <si>
    <t>53-08-05-301-019.000-009</t>
  </si>
  <si>
    <t>53-08-05-301-021.000-009</t>
  </si>
  <si>
    <t>53-08-05-301-023.000-009</t>
  </si>
  <si>
    <t>53-08-05-301-015.000-009</t>
  </si>
  <si>
    <t>53-08-05-301-006.000-009</t>
  </si>
  <si>
    <t>53-08-05-301-011.000-009</t>
  </si>
  <si>
    <t>53-08-05-301-018.000-009</t>
  </si>
  <si>
    <t>53-08-05-300-023.000-009</t>
  </si>
  <si>
    <t>53-08-05-300-015.000-009</t>
  </si>
  <si>
    <t>53-08-05-300-021.000-009</t>
  </si>
  <si>
    <t>53-01-53-011-000.000-009</t>
  </si>
  <si>
    <t>53-01-53-069-618.000-009</t>
  </si>
  <si>
    <t>53-08-08-101-001.000-009</t>
  </si>
  <si>
    <t>53-08-16-400-002.039-009</t>
  </si>
  <si>
    <t>53-08-16-400-002.043-009</t>
  </si>
  <si>
    <t>53-01-54-412-511.000-009</t>
  </si>
  <si>
    <t>53-08-06-300-014.001-009</t>
  </si>
  <si>
    <t>53-08-09-300-019.000-009</t>
  </si>
  <si>
    <t>53-08-09-300-031.000-009</t>
  </si>
  <si>
    <t>53-08-09-300-025.000-009</t>
  </si>
  <si>
    <t>53-08-10-204-013.000-009</t>
  </si>
  <si>
    <t>53-08-04-200-176.000-009</t>
  </si>
  <si>
    <t>53-08-10-400-006.000-009</t>
  </si>
  <si>
    <t>53-08-15-204-017.000-009</t>
  </si>
  <si>
    <t>53-08-15-201-013.000-009</t>
  </si>
  <si>
    <t>53-08-09-111-003.000-009</t>
  </si>
  <si>
    <t>53-08-09-110-021.000-009</t>
  </si>
  <si>
    <t>53-08-09-111-021.000-009</t>
  </si>
  <si>
    <t>53-08-09-110-018.000-009</t>
  </si>
  <si>
    <t>53-08-09-110-030.000-009</t>
  </si>
  <si>
    <t>53-08-09-110-020.000-009</t>
  </si>
  <si>
    <t>53-08-09-110-017.000-009</t>
  </si>
  <si>
    <t>53-08-09-110-016.000-009</t>
  </si>
  <si>
    <t>53-08-09-110-026.000-009</t>
  </si>
  <si>
    <t>53-08-09-110-024.000-009</t>
  </si>
  <si>
    <t>53-01-57-000-556.000-009</t>
  </si>
  <si>
    <t>Jones, Roland C &amp; Spinelli, Felisa</t>
  </si>
  <si>
    <t>Jones, Jeff S</t>
  </si>
  <si>
    <t>Bristow, Michael E</t>
  </si>
  <si>
    <t>Camden, Roberta M</t>
  </si>
  <si>
    <t>Chamberlain, Philip C. &amp; Mary</t>
  </si>
  <si>
    <t>Monroe, County Housing</t>
  </si>
  <si>
    <t>McDoel Business Center Llc</t>
  </si>
  <si>
    <t>Coppinger, John</t>
  </si>
  <si>
    <t>Carlson, Karen A</t>
  </si>
  <si>
    <t>Duke, Gregory Edward</t>
  </si>
  <si>
    <t>Hogan, Steven R &amp; Myra B</t>
  </si>
  <si>
    <t>Platinum Dev Llc</t>
  </si>
  <si>
    <t>Dutler, Stephen Ch &amp; Audra C; Dutler, Rachel E</t>
  </si>
  <si>
    <t>Jarillo, Nadia &amp; Ambrocio</t>
  </si>
  <si>
    <t>Root Car Wash LLC</t>
  </si>
  <si>
    <t>Laughlin, John I &amp; Betty</t>
  </si>
  <si>
    <t>Caladbolg, Corp</t>
  </si>
  <si>
    <t>Caladbolg Corp</t>
  </si>
  <si>
    <t>Dutch LLC</t>
  </si>
  <si>
    <t>McDoel Business Center LLC</t>
  </si>
  <si>
    <t>Harding, Patricia E</t>
  </si>
  <si>
    <t>KNJ LLC</t>
  </si>
  <si>
    <t>KNJ LLC d/b/a Quality Collision</t>
  </si>
  <si>
    <t>Ju, Yi</t>
  </si>
  <si>
    <t>Adam, William W</t>
  </si>
  <si>
    <t>Midland Cut Stone Co Inc</t>
  </si>
  <si>
    <t>Naidu, Santoshi R</t>
  </si>
  <si>
    <t>Coller, Susan J Living Trust</t>
  </si>
  <si>
    <t>1712 Pioneer Ave Ste 895
Cheyenne WY  82001-4406</t>
  </si>
  <si>
    <t>015-02660-10 PT N1/2 NW 7-8-1W 2.094 A  Plat 2</t>
  </si>
  <si>
    <t>015-03950-00 SHERWOOD OAKS SEC 6 LOT 337</t>
  </si>
  <si>
    <t>015-05000-01 SPICEWOOD II SECTION 2 .06A</t>
  </si>
  <si>
    <t>015-09210-00 Driscoll Pt (w 40') Lot 42</t>
  </si>
  <si>
    <t>015-10110-00 SYCAMORE KNOLLS SEC 2 LOT 63</t>
  </si>
  <si>
    <t>015-10181-05 Autumnview Lot 5 (LAND ONLY)</t>
  </si>
  <si>
    <t>015-12250-00 Seminary Pt Lots 20 &amp; 21</t>
  </si>
  <si>
    <t>015-13010-00 Dodds Part Lot 53 (se 124' X 40') .114a</t>
  </si>
  <si>
    <t>015-14020-00 RAILROAD PARK LOT 20</t>
  </si>
  <si>
    <t>015-15135-00 Sunny Slopes L-50 2 Add</t>
  </si>
  <si>
    <t>015-15390-01 BARCLAY GARDENS PT LOT 18</t>
  </si>
  <si>
    <t>015-16075-00 Broadview Park Lots 174 &amp; 175 Plat Amendment Lot 3</t>
  </si>
  <si>
    <t>015-17170-00 Seminary Pt Lot 21</t>
  </si>
  <si>
    <t>015-17655-00 PT SW SW 16-8-1W 0.337 A Plat 52</t>
  </si>
  <si>
    <t>015-18610-69 MEADOW RIDGE VILLAGE SEC 3 PH 1      LOT 10</t>
  </si>
  <si>
    <t>015-20925-00 BROADVIEW PARK LOT 44</t>
  </si>
  <si>
    <t xml:space="preserve">015-22045-00 WALNUT SPRINGS PH 2 LOT C            
</t>
  </si>
  <si>
    <t>015-25930-00 015-25930-00 MONROE CO COMM SCH PT LOTS 3 &amp; 6 N 100'</t>
  </si>
  <si>
    <t>015-27650-10 PINESTONE LOT 10</t>
  </si>
  <si>
    <t>015-27715-00 Broadview Pk 1 Pt L-179</t>
  </si>
  <si>
    <t>015-29111-49 West Pointe 3 Ph 2 Lot 49</t>
  </si>
  <si>
    <t>015-29111-50 West Pointe 3 Ph 2 Lot 50</t>
  </si>
  <si>
    <t>015-29111-57 West Pointe 3 Ph 2 Lot 57</t>
  </si>
  <si>
    <t>015-29111-59 West Pointe 3 Ph 2 Lot 59</t>
  </si>
  <si>
    <t>015-29111-69 WEST POINTE 3 PH 2 LOT 69</t>
  </si>
  <si>
    <t>015-29111-70 WEST POINTE 3 PH 2 LOT 70</t>
  </si>
  <si>
    <t>015-29111-72 WEST POINTE 3 PH 2 LOT 72</t>
  </si>
  <si>
    <t>015-29111-75 West Pointe 3 Ph 2 Lot 75</t>
  </si>
  <si>
    <t>015-29111-76 West Pointe 3 Ph 2 Lot 76</t>
  </si>
  <si>
    <t>015-29111-77 West Point 3 Ph 2 Lot 77</t>
  </si>
  <si>
    <t>015-29111-78 Westpoint Ph3 Sec3 Lot 78</t>
  </si>
  <si>
    <t>015-29111-79 Westpoint Ph3 Sec3 Lot 79</t>
  </si>
  <si>
    <t>015-29111-80 Westpointe Ph3 Sec3 Lot 80</t>
  </si>
  <si>
    <t>015-30110-00 Barclay Gardens North 1/2 Lots 42 &amp;  43</t>
  </si>
  <si>
    <t>015-30696-18 BROOKSTONE TRACT A           
ANNEXED 3-1-97 FROM 014-30696-18</t>
  </si>
  <si>
    <t>015-32590-00 LIBEY LOT 1                          .80A</t>
  </si>
  <si>
    <t>015-32771-39 Ivy Chase Phase 1 Lot 39</t>
  </si>
  <si>
    <t>015-32771-43 Ivy Chase  Ph1  Lot 43</t>
  </si>
  <si>
    <t>015-41100-00 HILLCREST PT LOTS 19 &amp; 20</t>
  </si>
  <si>
    <t>015-44125-11 Timber Ridge S5 Bldg 13 Unit D</t>
  </si>
  <si>
    <t>015-45650-02 PT S1/2 SW 6-8-1W 1.506 A Plat 53</t>
  </si>
  <si>
    <t>015-47815-00 PT NW SW 9-8-1W 1.63A Plat 102</t>
  </si>
  <si>
    <t>015-47815-01 PT NW SW 9-8-1W .21A                 PLAT 137</t>
  </si>
  <si>
    <t>015-47835-00 PT NW SW 9-8-1W 1.09 A Plat 105</t>
  </si>
  <si>
    <t>015-47990-14 CHESTNUT RIDGE SEC 1 LOT 30</t>
  </si>
  <si>
    <t>015-52340-00 Seminary L21</t>
  </si>
  <si>
    <t>015-53480-00 PT SW SE 10-8-1W  4.49A</t>
  </si>
  <si>
    <t>015-56490-00 SHERWOOD OAKS SEC 6 LOT 354</t>
  </si>
  <si>
    <t>015-69380-00 BENTLEY COURT SEC 1 LOT 39</t>
  </si>
  <si>
    <t>015-70005-05 Walnut Creek Ph I Lot 05</t>
  </si>
  <si>
    <t>015-70005-13 Walnut Creek Ph2 Lot 13</t>
  </si>
  <si>
    <t>015-70005-29 Walnut Creek Ph 1 Lot 29</t>
  </si>
  <si>
    <t>015-70005-33 Walnut Creek Ph 2 Lot 33</t>
  </si>
  <si>
    <t>015-70005-39 Walnut Creek Ph 2 Lot 39</t>
  </si>
  <si>
    <t>015-70005-40 Walnut Creek Ph 2 Lot 40</t>
  </si>
  <si>
    <t>015-70005-41 Walnut Creek Ph 2 Lot 41</t>
  </si>
  <si>
    <t>015-70005-46 Walnut Creek Ph 2 Lot 46</t>
  </si>
  <si>
    <t>015-70005-49 Walnut Creek Ph 2 Lot 49</t>
  </si>
  <si>
    <t>015-70005-50 Walnut Creek Ph 2 Lot 50</t>
  </si>
  <si>
    <t>015-70005-56 Walnut Creek Ph 1 Lot 56</t>
  </si>
  <si>
    <t>006-00450-00 PT SE NW 31-7-1E 18.55A              PLAT 12</t>
  </si>
  <si>
    <t>Hanson, Tina B</t>
  </si>
  <si>
    <t>53-12-31-200-014.000-010</t>
  </si>
  <si>
    <t>53-04-26-200-032.000-011</t>
  </si>
  <si>
    <t>53-04-15-100-023.000-011</t>
  </si>
  <si>
    <t>53-00-72-224-000.000-011</t>
  </si>
  <si>
    <t>53-04-13-401-012.000-011</t>
  </si>
  <si>
    <t>53-04-24-205-008.000-011</t>
  </si>
  <si>
    <t>53-04-36-401-001.000-011</t>
  </si>
  <si>
    <t>DSV SPV1 LLC</t>
  </si>
  <si>
    <t>Dewar, Tamy B.</t>
  </si>
  <si>
    <t>Futurity Real Estate Investments, LLC</t>
  </si>
  <si>
    <t>Taylor, Katrina Kay</t>
  </si>
  <si>
    <t>La Chevre Chanceuse, LLC</t>
  </si>
  <si>
    <t>007-00820-00 PT SW NW 26-9-2W .28A (LOT 36)       PLAT 70</t>
  </si>
  <si>
    <t>007-11460-00 PT N1/2 NE 15-9-2W 1.67A</t>
  </si>
  <si>
    <t>007-22240-00 HIGHLAND VILLAGE 1ST PT LOT 14</t>
  </si>
  <si>
    <t>007-23860-00 SUGAR ACRES LOT 23</t>
  </si>
  <si>
    <t>007-26550-39 HOOSIER ALOHA SOUTH 1ST SEC 2        LOT 39</t>
  </si>
  <si>
    <t>007-30030-05 Curry Industrial Park Lot 2 Amendment 1 Lot 2A</t>
  </si>
  <si>
    <t>53-04-14-200-067.000-013</t>
  </si>
  <si>
    <t>53-00-90-300-064.000-013</t>
  </si>
  <si>
    <t>53-04-10-104-041.000-013</t>
  </si>
  <si>
    <t>53-04-10-200-173.000-013</t>
  </si>
  <si>
    <t>53-04-15-201-025.000-013</t>
  </si>
  <si>
    <t>53-04-10-200-020.000-013</t>
  </si>
  <si>
    <t>53-04-04-404-020.000-013</t>
  </si>
  <si>
    <t>53-04-10-200-008.000-013</t>
  </si>
  <si>
    <t>53-04-10-300-003.000-013</t>
  </si>
  <si>
    <t>53-04-10-200-029.000-013</t>
  </si>
  <si>
    <t>53-00-92-938-001.000-013</t>
  </si>
  <si>
    <t>53-04-13-304-002.000-013</t>
  </si>
  <si>
    <t>Courter, Stephen W &amp; Florence B</t>
  </si>
  <si>
    <t>McBride, Darrin R</t>
  </si>
  <si>
    <t>Kickapoo Property Company LLC</t>
  </si>
  <si>
    <t>Kemp, Jerahn T. Jr. &amp; Sharon N</t>
  </si>
  <si>
    <t>Thurman, Jill I</t>
  </si>
  <si>
    <t>Chambers, Sandra S.</t>
  </si>
  <si>
    <t>Hill, Michael S &amp; Franklin, Michelle</t>
  </si>
  <si>
    <t>Jenner Properties LLC</t>
  </si>
  <si>
    <t>Cascio, Matthew V. &amp; Lorelei B</t>
  </si>
  <si>
    <t>Wilbur P Properties, LLC</t>
  </si>
  <si>
    <t>009-00030-00 PT NW 14-9-2W .87A                   PLAT 43</t>
  </si>
  <si>
    <t>009-03000-64 Union Valley Farms 3rd Part Lot 64</t>
  </si>
  <si>
    <t>009-03390-00 KELLI HEIGHTS 1ST LOT 35</t>
  </si>
  <si>
    <t>009-04700-00 PT E1/2 NW 10-9-2W .25A              PLAT 107</t>
  </si>
  <si>
    <t>009-06570-00 ARROWHEAD FIRST ADD LOT 23</t>
  </si>
  <si>
    <t>009-09420-46 RIDGE SPRINGS SEC 3 LOT 75</t>
  </si>
  <si>
    <t>009-10450-00 PT NW 10-9-2W .37A</t>
  </si>
  <si>
    <t>009-10760-00 PT NE SW 10-9-2W .37A                PLAT 116</t>
  </si>
  <si>
    <t>009-11870-00 PT SE NW 10-9-2W .25A                PLAT 147</t>
  </si>
  <si>
    <t>009-31760-00 The Outback Lot 1</t>
  </si>
  <si>
    <t>53-07-17-400-019.000-014</t>
  </si>
  <si>
    <t>53-07-03-400-003.000-014</t>
  </si>
  <si>
    <t>53-07-07-101-001.000-014</t>
  </si>
  <si>
    <t>53-07-16-300-007.000-014</t>
  </si>
  <si>
    <t>Duke, Scotty Lou</t>
  </si>
  <si>
    <t>Holsapple, Ronald L &amp; Sharon K</t>
  </si>
  <si>
    <t>Cordon Family Trust</t>
  </si>
  <si>
    <t>Duke, Scotty Lou &amp; Calderon, Yvma Corina Caceres</t>
  </si>
  <si>
    <t>010-02005-00 PT SE SE 17-8-1E 5.04A              PLAT 75</t>
  </si>
  <si>
    <t>010-03630-00 PT SE SE 3-8-1E .60A            PLAT 36</t>
  </si>
  <si>
    <t>010-06860-25 BELLEMEADE PT LOT 9  (1.43A)         PLAT L9B</t>
  </si>
  <si>
    <t>010-08200-00 PT SW SW 16-8-1E 13.18A              PLAT 20</t>
  </si>
  <si>
    <t>53-09-25-300-009.000-015</t>
  </si>
  <si>
    <t>53-09-28-100-003.000-015</t>
  </si>
  <si>
    <t>53-09-12-201-004.000-015</t>
  </si>
  <si>
    <t>53-09-28-100-008.000-015</t>
  </si>
  <si>
    <t>53-09-27-200-005.000-015</t>
  </si>
  <si>
    <t>53-09-31-400-008.005-015</t>
  </si>
  <si>
    <t>53-09-31-400-008.006-015</t>
  </si>
  <si>
    <t>53-09-31-400-007.003-015</t>
  </si>
  <si>
    <t>53-09-14-300-022.000-015</t>
  </si>
  <si>
    <t>53-09-13-105-016.000-015</t>
  </si>
  <si>
    <t>53-09-13-102-015.000-015</t>
  </si>
  <si>
    <t>53-09-21-400-041.000-015</t>
  </si>
  <si>
    <t>53-09-12-201-045.000-015</t>
  </si>
  <si>
    <t>53-09-05-400-020.000-015</t>
  </si>
  <si>
    <t>53-09-29-200-004.000-015</t>
  </si>
  <si>
    <t>53-09-29-200-002.000-015</t>
  </si>
  <si>
    <t>53-09-29-200-007.000-015</t>
  </si>
  <si>
    <t>53-09-05-400-011.000-015</t>
  </si>
  <si>
    <t>53-09-05-400-002.000-015</t>
  </si>
  <si>
    <t>53-09-09-200-040.000-015</t>
  </si>
  <si>
    <t>53-09-13-102-026.000-015</t>
  </si>
  <si>
    <t>53-09-13-106-035.000-015</t>
  </si>
  <si>
    <t>53-09-13-300-011.000-015</t>
  </si>
  <si>
    <t>53-09-24-200-003.000-015</t>
  </si>
  <si>
    <t>53-09-36-300-011.000-015</t>
  </si>
  <si>
    <t>53-09-01-212-008.000-015</t>
  </si>
  <si>
    <t>53-09-01-212-027.000-015</t>
  </si>
  <si>
    <t>53-09-21-400-010.000-015</t>
  </si>
  <si>
    <t>53-09-24-200-014.000-015</t>
  </si>
  <si>
    <t>53-09-22-101-011.000-015</t>
  </si>
  <si>
    <t>53-09-16-200-014.000-015</t>
  </si>
  <si>
    <t>53-09-31-300-008.001-015</t>
  </si>
  <si>
    <t>53-09-02-200-002.050-015</t>
  </si>
  <si>
    <t>53-09-28-100-013.000-015</t>
  </si>
  <si>
    <t>53-09-32-200-010.000-015</t>
  </si>
  <si>
    <t>Bastin, Tressie Rhiannon &amp; Bastin, Jeremiah James</t>
  </si>
  <si>
    <t>OLeary, Michael A. &amp; Sandra J</t>
  </si>
  <si>
    <t>Morley, Richard H</t>
  </si>
  <si>
    <t>Deckard, Jerry W &amp; Deckard, John W</t>
  </si>
  <si>
    <t>Kinser, Judy L</t>
  </si>
  <si>
    <t>Deckard, Barbara J (w/life estate) &amp; Miller, Julie Ann</t>
  </si>
  <si>
    <t>Grubb, Penny J</t>
  </si>
  <si>
    <t>Platinum Development LLC</t>
  </si>
  <si>
    <t>Dorman, Patricia Ann</t>
  </si>
  <si>
    <t>Dye, Edward R &amp; Dye,Thomas J</t>
  </si>
  <si>
    <t>Barnes LLC</t>
  </si>
  <si>
    <t>Baumgartner, Austin S &amp; Rebecca E</t>
  </si>
  <si>
    <t>Michael, Marvin R</t>
  </si>
  <si>
    <t>Blackketter, Craig Marshall &amp; Richard E</t>
  </si>
  <si>
    <t>Olsen, Eleonore G</t>
  </si>
  <si>
    <t>Spaulding, Bruce A &amp; Pamela D</t>
  </si>
  <si>
    <t>Sands, Benjamin C</t>
  </si>
  <si>
    <t>Deckard, Marty</t>
  </si>
  <si>
    <t>Scott, James E</t>
  </si>
  <si>
    <t>Duncan, Penny</t>
  </si>
  <si>
    <t>Sparks, Bradley S &amp; Katie L</t>
  </si>
  <si>
    <t>Harvey, John J</t>
  </si>
  <si>
    <t>Harmony Burial Ground, Inc.</t>
  </si>
  <si>
    <t>Stanford Baptist Church Trustees</t>
  </si>
  <si>
    <t>016-01420-00 PT SE SE 5-8-2W 3.04A</t>
  </si>
  <si>
    <t>016-02170-00 CURRY COURT LOT 13</t>
  </si>
  <si>
    <t>016-02550-00 PT NW SW 25-8-2W 5.00A     PLAT 48</t>
  </si>
  <si>
    <t>016-04130-00 PT NE NE 28-8-2W 1.23A</t>
  </si>
  <si>
    <t>016-04370-00 WESTWOOD LOT 15</t>
  </si>
  <si>
    <t>016-05380-04 Brooks Type E Tract 2</t>
  </si>
  <si>
    <t>016-05400-05 PT SW NW 27-8-2W 5.02A               PLAT 61</t>
  </si>
  <si>
    <t>016-05730-05 Larry Conder Tract 5</t>
  </si>
  <si>
    <t>016-05730-06 Larry Conder Part Tract 6</t>
  </si>
  <si>
    <t>016-05745-03 Larry Conder Tract 3</t>
  </si>
  <si>
    <t>016-06975-00 PT NE SW 14-8-2W .51A</t>
  </si>
  <si>
    <t>016-07020-00 VAN BUREN PARK 4TH LOT 197</t>
  </si>
  <si>
    <t>016-07180-00 Van Buren Park 6th Add Part Lot 299</t>
  </si>
  <si>
    <t>016-07610-00 PT SE 21-8-2W .52A</t>
  </si>
  <si>
    <t>016-07940-00 WESTWOOD ADD LOT 11</t>
  </si>
  <si>
    <t>016-10050-00 PT SE SE 5-8-2W 1.92A                PLAT 31</t>
  </si>
  <si>
    <t>016-14510-00 SE NW 29-8-2W 40.00A       PLAT 4</t>
  </si>
  <si>
    <t>016-14530-00 PT SW NW 29-8-2W 28.50A              PLAT 20</t>
  </si>
  <si>
    <t>016-14535-00 S1/2 NE NW 29-8-2W 20.00A            PLAT 59</t>
  </si>
  <si>
    <t>016-16110-00 PT S SIDE SE SE 5-8-2W 4.37A</t>
  </si>
  <si>
    <t>016-19140-00 PT NE NW 9-8-2W .68A      
PLAT 6</t>
  </si>
  <si>
    <t>016-19570-00 VAN BUREN PARK 6TH LOT 276</t>
  </si>
  <si>
    <t>016-21810-00 VAN BUREN PARK 8TH LOT 261</t>
  </si>
  <si>
    <t>016-22560-01 PT SE SW 13-8-2W .16A                PLAT 139</t>
  </si>
  <si>
    <t>016-22570-01 PT NE NW 24-8-2W .30A                PLAT 53</t>
  </si>
  <si>
    <t>016-24050-00 PT W1/2 SW 36-8-2W 4.91A             PLAT 23</t>
  </si>
  <si>
    <t>016-24190-00 HIGHLAND VILLAGE 6TH LOT 239</t>
  </si>
  <si>
    <t>016-26720-00 HIGHLAND VILLAGE 6TH LOT 209</t>
  </si>
  <si>
    <t>016-27240-00 PT W1/2 SE 21-8-2W .74A   PLAT 44</t>
  </si>
  <si>
    <t>016-27960-02 PT NW 24-8-2W 5.06A</t>
  </si>
  <si>
    <t>016-28600-17 CASSANDRA HILLS LOT 11B</t>
  </si>
  <si>
    <t>016-28740-00 PT W1/2 NW 16-8-2W 1.18A</t>
  </si>
  <si>
    <t>016-30130-01 Whaley Tract 1</t>
  </si>
  <si>
    <t>016-30390-50 STONECREST @ FIELDSTONE 2ND LOT 50</t>
  </si>
  <si>
    <t>016-31460-00 PT N1/2 NE 28-8-2W 4.00A</t>
  </si>
  <si>
    <t>016-31600-00 Harrington/Combs Tract 3</t>
  </si>
  <si>
    <t>53-02-34-100-009.000-017</t>
  </si>
  <si>
    <t>53-02-16-100-005.000-017</t>
  </si>
  <si>
    <t>53-02-24-300-009.000-017</t>
  </si>
  <si>
    <t>53-01-10-394-000.000-017</t>
  </si>
  <si>
    <t>53-02-22-300-042.000-017</t>
  </si>
  <si>
    <t>53-02-21-400-011.000-017</t>
  </si>
  <si>
    <t>53-02-25-200-019.000-017</t>
  </si>
  <si>
    <t>53-02-15-100-001.000-017</t>
  </si>
  <si>
    <t>53-02-14-200-009.000-017</t>
  </si>
  <si>
    <t>Brown, Cheyenne</t>
  </si>
  <si>
    <t>Campbell, William T &amp; Rejan M</t>
  </si>
  <si>
    <t>Fulford, Emery T</t>
  </si>
  <si>
    <t>Elkins, John</t>
  </si>
  <si>
    <t>Jewart, Edward &amp; Kelly Lee</t>
  </si>
  <si>
    <t>Lutes, Myrna G</t>
  </si>
  <si>
    <t>Stafford, Catherine &amp; Maynard, Troy A</t>
  </si>
  <si>
    <t>011-01020-00 PT SE NE 34-10-1W 2.093 A Plat 26</t>
  </si>
  <si>
    <t>011-02670-00 PT SE NE 16-10-1W 25.50A             PLAT 7</t>
  </si>
  <si>
    <t>011-02910-06 PT NE SW 24-10-1W 5.07A              PLAT 46</t>
  </si>
  <si>
    <t>011-03940-00 PT NW 13-10-1W 1.35A  SEC 13 PLAT 10; SEC 14 PLAT 87 See 011-03940-01 for Section 14 portion</t>
  </si>
  <si>
    <t>011-04860-00 PT NW SW 22-10-1W 7.34A              PLAT 37</t>
  </si>
  <si>
    <t>011-04930-01 PT NE SE 21-10-1W 6.23A PLAT 70</t>
  </si>
  <si>
    <t>011-07030-00 PT NW NW 25-10-1W .50A PLAT 31</t>
  </si>
  <si>
    <t>011-07700-00 PT SE NE 15-10-1W 6.12A              PLAT 11</t>
  </si>
  <si>
    <t>011-07710-00 PT SW NW 14-10-1W 2.27A              PLAT 58</t>
  </si>
  <si>
    <t>2020 Tax Sale</t>
  </si>
  <si>
    <t>1417 S Arthur Rd, 
Paragon IN  46166-9556</t>
  </si>
  <si>
    <t>N Texas Ridge Rd
, Gosport IN 47433</t>
  </si>
  <si>
    <t>N Stinesville Rd
, Gosport IN 47433</t>
  </si>
  <si>
    <t>9216 W Wolf Mountain Rd
, Gosport IN 47433-9503</t>
  </si>
  <si>
    <t>8560 W State Road 46
, Gosport IN  47433-9513</t>
  </si>
  <si>
    <t>8560 W State Road 46
, Gosport IN 47433-9513</t>
  </si>
  <si>
    <t>9085 N Texas Ridge Rd
, Gosport IN  47433</t>
  </si>
  <si>
    <t>9085 N Texas Ridge Rd
, Gosport IN 47433</t>
  </si>
  <si>
    <t>9085 N Texas Ridge Rd
, Gosport IN  47433-9547</t>
  </si>
  <si>
    <t>9303 N Mt Pleasant Rd
, Gosport IN  47433</t>
  </si>
  <si>
    <t>9303 N Mt Pleasant Rd
, Gosport IN 47433-9535</t>
  </si>
  <si>
    <t>8725 N Texas Ridge Rd
, Gosport IN  47433-9546</t>
  </si>
  <si>
    <t>8725 N Texas Ridge Rd
, Gosport IN 47433-9546</t>
  </si>
  <si>
    <t>5778 W Cowden Rd
, Ellettville IN  47429-9327</t>
  </si>
  <si>
    <t>315 S Paul St
, Ellettville IN  47429-1821</t>
  </si>
  <si>
    <t>3760 W Delap Road
, Ellettville IN  47429</t>
  </si>
  <si>
    <t>3760 W Delap Rd
, Ellettville IN 47429</t>
  </si>
  <si>
    <t>7272 W Walker Ln
, Ellettville IN  47429-9570</t>
  </si>
  <si>
    <t>7272 W Walker Ln
, Ellettville IN 47429-9570</t>
  </si>
  <si>
    <t>7962 W Chafin Chapel Rd
, Ellettville IN  47429-8209</t>
  </si>
  <si>
    <t>7958 W Chafin Chapel Rd
, Ellettville IN 47429</t>
  </si>
  <si>
    <t>442 W Tamera Ln
, Ellettville IN  47429-1638</t>
  </si>
  <si>
    <t>442 W Tamera Ln
, Ellettville IN 47429-1638</t>
  </si>
  <si>
    <t>415 N Chandler Drive
, Ellettville IN  47429</t>
  </si>
  <si>
    <t>415 N Chandler Dr
, Ellettville IN 47429-1603</t>
  </si>
  <si>
    <t>431 W Main St
, Ellettville IN  47429</t>
  </si>
  <si>
    <t>430 W Vine St
, Ellettville IN 47429-1436</t>
  </si>
  <si>
    <t>1719 Senaca St
, Ellettville IN  47429-1921</t>
  </si>
  <si>
    <t>1719 S Seneca St
, Ellettville IN 47429-1921</t>
  </si>
  <si>
    <t>328 W Vine St
, Ellettville IN  47429</t>
  </si>
  <si>
    <t>328 W Vine St
, Ellettville IN 47429-1818</t>
  </si>
  <si>
    <t>440 S Ridge Springs Ln
, Ellettville IN 47429-1047</t>
  </si>
  <si>
    <t>425 S Sale St
, Ellettville IN  47429-1415</t>
  </si>
  <si>
    <t>425 S Sale St
, Ellettville IN 47429-1415</t>
  </si>
  <si>
    <t>321 S 1st St
, Ellettville IN  47429-1804</t>
  </si>
  <si>
    <t>321 S First St
, Ellettville IN 47429-1804</t>
  </si>
  <si>
    <t>5778 Cowden Rd
, Ellettville IN  47429</t>
  </si>
  <si>
    <t>420 W Vine St
, Ellettville IN 47429-1436</t>
  </si>
  <si>
    <t>4501 N Outback Rd
, Ellettville IN  47429</t>
  </si>
  <si>
    <t>PO Box 144
, Stinesville IN  47464</t>
  </si>
  <si>
    <t>8277  W Elm St
, Stinesville IN 47464</t>
  </si>
  <si>
    <t>PO Box 7
, Stinesville IN  47464-0007</t>
  </si>
  <si>
    <t>W Main St
, Stinesville IN 47464</t>
  </si>
  <si>
    <t>PO Box 104
, Stinesville IN  47464</t>
  </si>
  <si>
    <t>8533 W Middle St
, Stinesville IN 47464</t>
  </si>
  <si>
    <t>8577 W Walnut St
, Stinesville IN 47464</t>
  </si>
  <si>
    <t>140 N St. Clair Street
, Martinsville IN  46151</t>
  </si>
  <si>
    <t>9224 Crestview Dr
, Indianapolis IN  46240</t>
  </si>
  <si>
    <t>9787 Hoosier Village Dr
, Indianapolis IN  46268-3931</t>
  </si>
  <si>
    <t>6970 Washington Blvd
, Indianapolis IN  46220</t>
  </si>
  <si>
    <t>5722 W St Rd 144
, Greenwood IN  46143</t>
  </si>
  <si>
    <t>749 Morgan St
, Greenwood IN  46143</t>
  </si>
  <si>
    <t>E Kerr Creek Rd
, Bloomington IN 47408</t>
  </si>
  <si>
    <t>PO Box 1601
, Bloomington IN  47402</t>
  </si>
  <si>
    <t>5525 E Ariel  Way
, Bloomington IN 47408</t>
  </si>
  <si>
    <t>Po Box 1601
, Bloomington IN  47402</t>
  </si>
  <si>
    <t>5520  E Ariel Way
, Bloomington IN 47408</t>
  </si>
  <si>
    <t>5199 E Robinson Rd
, Bloomington IN  47408-9542</t>
  </si>
  <si>
    <t>5199 E Robinson Rd
, Bloomington IN 47408-9542</t>
  </si>
  <si>
    <t>4314 E Farr Rd
, Bloomington IN 47408-9716</t>
  </si>
  <si>
    <t>4400 N Benton Ct
, Bloomington IN  47408-9501</t>
  </si>
  <si>
    <t>4400 N Benton Ct
, Bloomington IN 47408-9501</t>
  </si>
  <si>
    <t>N Benton Ct
, Bloomington IN 47408</t>
  </si>
  <si>
    <t>7170 E St Rd 45
, Bloomington IN  47408</t>
  </si>
  <si>
    <t>7170 E State Road 45
, Bloomington IN 47408-9383</t>
  </si>
  <si>
    <t>N Brummetts Creek Rd
, Bloomington IN 47408</t>
  </si>
  <si>
    <t>4590 N McCoy Road
, Bloomington IN  47404</t>
  </si>
  <si>
    <t>4640 N Mccoy Rd
, Bloomington IN 47408-9626</t>
  </si>
  <si>
    <t>6121 E Robinson Rd
, Bloomington IN  47408-9379</t>
  </si>
  <si>
    <t>6269 E Robinson Rd
, Bloomington IN 47408</t>
  </si>
  <si>
    <t>6121 E Robinson Rd
, Bloomington IN 47408-9379</t>
  </si>
  <si>
    <t>3929 W Roll Ave
, Bloomington IN  47403-3181</t>
  </si>
  <si>
    <t>108 S Kimble Dr
, Bloomington IN 47404-5252</t>
  </si>
  <si>
    <t>3360 E Lanam Rd
, Bloomington IN  47408</t>
  </si>
  <si>
    <t>E Lanam Rd
, Bloomington IN 47408</t>
  </si>
  <si>
    <t>3360 E Lanam Rd
, Bloomington IN 47408-9623</t>
  </si>
  <si>
    <t>3360 E Lanam Rd
, Bloomington IN 47408</t>
  </si>
  <si>
    <t>4921 E Martin Dr
, Bloomington IN  47408-9661</t>
  </si>
  <si>
    <t>4921 E Martin Dr
, Bloomington IN 47408-9661</t>
  </si>
  <si>
    <t>700 N Walnut St
, Bloomington IN  47404</t>
  </si>
  <si>
    <t>E Mel Currie Rd
, Bloomington IN 47408</t>
  </si>
  <si>
    <t>3605 E Boltinghouse Rd
, Bloomington IN  47408</t>
  </si>
  <si>
    <t>3505 E Boltinghouse Rd
, Bloomington IN 47408-9288</t>
  </si>
  <si>
    <t>E Boltinghouse Rd
, Bloomington IN 47408</t>
  </si>
  <si>
    <t>1117 N College Ave Suite E
, Bloomington IN  47404</t>
  </si>
  <si>
    <t>6847 N Thompson Ridge Rd
, Bloomington IN 47404-9692</t>
  </si>
  <si>
    <t>513 W Wylie Rd
, Bloomington IN 47403</t>
  </si>
  <si>
    <t>509 W Wylie Rd
, Bloomington IN 47403</t>
  </si>
  <si>
    <t>501 W Wylie Rd
, Bloomington IN 47403</t>
  </si>
  <si>
    <t>7315 N Maple Grove Rd
, Bloomington IN  47404-9246</t>
  </si>
  <si>
    <t>7315 N Maple Grove Rd
, Bloomington IN 47404-9246</t>
  </si>
  <si>
    <t>4512 N Rajumi Dr
, Bloomington IN  47404-1261</t>
  </si>
  <si>
    <t>N Rajumi Dr
, Bloomington IN 47404</t>
  </si>
  <si>
    <t>2206 N Fritz Dr
, Bloomington IN 47408-1329</t>
  </si>
  <si>
    <t>PO BOX 67
, Bloomington IN  47402</t>
  </si>
  <si>
    <t>1205 N Madison St
, Bloomington IN 47404-3449</t>
  </si>
  <si>
    <t>415 N Spring St
, Bloomington IN  47404-2861</t>
  </si>
  <si>
    <t>415 N Spring St
, Bloomington IN 47404-2861</t>
  </si>
  <si>
    <t>N Smith Rd
, Bloomington IN 47408</t>
  </si>
  <si>
    <t>460 E Kenwood Pl
, Bloomington IN  47408-1038</t>
  </si>
  <si>
    <t>460 E Kenwood Place
, Bloomington IN 47408-1038</t>
  </si>
  <si>
    <t>222 S Walnut St
, Bloomington IN  47401</t>
  </si>
  <si>
    <t>222 S Walnut St
, Bloomington IN 47404-6108</t>
  </si>
  <si>
    <t>1401 W 6th St
, Bloomington IN  47404-3675</t>
  </si>
  <si>
    <t>1401 W 6th St
, Bloomington IN 47404-3675</t>
  </si>
  <si>
    <t>5350 W Sycks Ct
, Bloomington IN  47404-9653</t>
  </si>
  <si>
    <t>1926 W Arlington Rd
, Bloomington IN 47404</t>
  </si>
  <si>
    <t>1321 N Kinser Pike
, Bloomington IN 47404-2301</t>
  </si>
  <si>
    <t>1650 S Sycamore Ct
, Bloomington IN  47401-6827</t>
  </si>
  <si>
    <t>1720 W Gray St
, Bloomington IN 47404-2747</t>
  </si>
  <si>
    <t>405 E 4th St
, Bloomington IN 47408-4002</t>
  </si>
  <si>
    <t>401 N Clark St
, Bloomington IN 47408</t>
  </si>
  <si>
    <t>5607 Calais Ct
, Bloomington IN  47401-8601</t>
  </si>
  <si>
    <t>830 W Kirkwood Ave
, Bloomington IN 47404</t>
  </si>
  <si>
    <t>2412 N Headley Rd
, Bloomington IN 47408-1243</t>
  </si>
  <si>
    <t>113 S Grant St
, Bloomington IN 47408-4031</t>
  </si>
  <si>
    <t>W Gray St
, Bloomington IN 47404</t>
  </si>
  <si>
    <t>1814 W Gray St
, Bloomington IN 47404-2749</t>
  </si>
  <si>
    <t>836 W 6th St
, Bloomington IN 47404-3634</t>
  </si>
  <si>
    <t>2611 N Dunn St
, Bloomington IN  47408-1121</t>
  </si>
  <si>
    <t>2611 N Dunn St
, Bloomington IN 47408-1121</t>
  </si>
  <si>
    <t>603 N Park Ridge Rd
, Bloomington IN 47408-3022</t>
  </si>
  <si>
    <t>809 W 9th St
, Bloomington IN  47404-3266</t>
  </si>
  <si>
    <t>809 W 9th St
, Bloomington IN 47404</t>
  </si>
  <si>
    <t>3104 N Browncliff Ln
, Bloomington IN  47408-1320</t>
  </si>
  <si>
    <t>3104 N Browncliff Ln
, Bloomington IN 47408-1320</t>
  </si>
  <si>
    <t>233 N Adams St
, Bloomington IN 47404-3600</t>
  </si>
  <si>
    <t>1306 W Kirkwood Ave
, Bloomington IN  47404</t>
  </si>
  <si>
    <t>1306 W Kirkwood Ave
, Bloomington IN 47404-5062</t>
  </si>
  <si>
    <t>Pendragon Properties
3929 W Roll Ave
, Bloomington IN  47403-3181</t>
  </si>
  <si>
    <t>809 N Walnut St
, Bloomington IN 47404-3557</t>
  </si>
  <si>
    <t>301 N Hopewell St
, Bloomington IN  47404-2852</t>
  </si>
  <si>
    <t>301 N Hopewell St
, Bloomington IN 47404-2852</t>
  </si>
  <si>
    <t>1605 W 7th St
, Bloomington IN  47404-2831</t>
  </si>
  <si>
    <t>W 6th St
, Bloomington IN 47404</t>
  </si>
  <si>
    <t>1301 S Adams St
, Bloomington IN  47403</t>
  </si>
  <si>
    <t>408 E 6th St
, Bloomington IN 47408-4018</t>
  </si>
  <si>
    <t>2520 W 3rd St
, Bloomington IN  47404-5225</t>
  </si>
  <si>
    <t>S Yancy Ln
, Bloomington IN 47404</t>
  </si>
  <si>
    <t>8615 S Fairfax Rd
, Bloomington IN 47401-8960</t>
  </si>
  <si>
    <t>8318 S Ashley Av
, Bloomington IN  47401</t>
  </si>
  <si>
    <t>8318 S Ashley Ave
, Bloomington IN 47401-8900</t>
  </si>
  <si>
    <t>S Anne Ave
, Bloomington IN 47401</t>
  </si>
  <si>
    <t>7652 S Patton Rd
, Bloomington IN 47401-9333</t>
  </si>
  <si>
    <t>9788 S Harbour Pointe Dr
, Bloomington IN 47401</t>
  </si>
  <si>
    <t>9626 S Harbour Pointe Dr
, Bloomington IN 47401</t>
  </si>
  <si>
    <t>641 W Fairway
, Bloomington IN  47403</t>
  </si>
  <si>
    <t>9314 S Lake Ridge Dr
, Bloomington IN 47401-9503</t>
  </si>
  <si>
    <t>8828 S Morrison Ct
, Bloomington IN 47401</t>
  </si>
  <si>
    <t>8834 S Morrison Ct
, Bloomington IN 47401</t>
  </si>
  <si>
    <t>1942 E Waters Edge Dr
, Bloomington IN 47401</t>
  </si>
  <si>
    <t>9582 S Lake Ridge Dr
, Bloomington IN 47401-9423</t>
  </si>
  <si>
    <t>9481 S Lake Ridge Dr
, Bloomington IN  47401</t>
  </si>
  <si>
    <t>9481 S Lake Ridge Dr
, Bloomington IN 47401</t>
  </si>
  <si>
    <t>9596 S Lake Ridge Drive
, Bloomington IN  47401</t>
  </si>
  <si>
    <t>9596 S Lake Ridge Dr
, Bloomington IN 47401</t>
  </si>
  <si>
    <t>6740 S Fairfax Rd
, Bloomington IN 47401-9388</t>
  </si>
  <si>
    <t>9596 S Lake Ridge Dr Unit 159
, Bloomington IN  47401-8486</t>
  </si>
  <si>
    <t>4192 E Ramp Creek Rd
, Bloomington IN 47402</t>
  </si>
  <si>
    <t>1188 W Popcorn Rd
, Bloomington IN 47403-8964</t>
  </si>
  <si>
    <t>8500 S Fairfax Rd
, Bloomington IN  47401-9044</t>
  </si>
  <si>
    <t>8500 S Fairfax Rd
, Bloomington IN 47401-9044</t>
  </si>
  <si>
    <t>3960 E Ramp Creek Rd
, Bloomington IN  47401-9546</t>
  </si>
  <si>
    <t>4004 E Ramp Creek Rd
, Bloomington IN 47401-9369</t>
  </si>
  <si>
    <t>3941 E Ramp Creek Rd
, Bloomington IN  47401-9546</t>
  </si>
  <si>
    <t>3941 E Ramp Creek Rd
, Bloomington IN 47401-9546</t>
  </si>
  <si>
    <t>E Ramp Creek Rd
, Bloomington IN 47401</t>
  </si>
  <si>
    <t>7237 S Whippoorwill Lane
, Bloomington IN  47401</t>
  </si>
  <si>
    <t>7237 S Whippoorwill Ln
, Bloomington IN 47401-9550</t>
  </si>
  <si>
    <t>4125 E Ramp Creek Rd
, Bloomington IN 47401-9547</t>
  </si>
  <si>
    <t>W Cedar Bluff Rd
, Bloomington IN 47403</t>
  </si>
  <si>
    <t>7590 S Patton Rd
, Bloomington IN 47401</t>
  </si>
  <si>
    <t>2521 E Sailor Ln
, Bloomington IN  47401</t>
  </si>
  <si>
    <t>2521 E Sailor Ln
, Bloomington IN 47401-8194</t>
  </si>
  <si>
    <t>W Popcorn Rd
, Bloomington IN 47403</t>
  </si>
  <si>
    <t>6220 S Victor Pike
, Bloomington IN  47403-9757</t>
  </si>
  <si>
    <t>8769 S Old State Road 37
, Bloomington IN 47401</t>
  </si>
  <si>
    <t>4044 E Eagle Bay Dr
, Bloomington IN 47401</t>
  </si>
  <si>
    <t>6620 W Duvall Rd
, Bloomington IN  47403-8992</t>
  </si>
  <si>
    <t>6620 W Duvall Rd
, Bloomington IN 47403-8992</t>
  </si>
  <si>
    <t>7161 S. Lodge Rd.
, Bloomington IN  47403</t>
  </si>
  <si>
    <t>7161 S Lodge Rd
, Bloomington IN 47403-9195</t>
  </si>
  <si>
    <t>6510 S Breeden Rd
, Bloomington IN  47403-9500</t>
  </si>
  <si>
    <t>8515 W Crum Rd
, Bloomington IN 47404</t>
  </si>
  <si>
    <t>W Crum Rd
, Bloomington IN 47403</t>
  </si>
  <si>
    <t>7110 W Rockeast Road
, Bloomington IN  47403</t>
  </si>
  <si>
    <t>W Rockeast Rd
, Bloomington IN 47403</t>
  </si>
  <si>
    <t>8020 S Rockport Rd
, Bloomington IN  47403-9776</t>
  </si>
  <si>
    <t>8020 S Rockport Rd
, Bloomington IN 47403-9776</t>
  </si>
  <si>
    <t>8894 W Thacker Rd
, Bloomington IN  47403-9015</t>
  </si>
  <si>
    <t>8894 W Thacker Rd
, Bloomington IN 47403-9015</t>
  </si>
  <si>
    <t>1297 E Zinnia Drive
, Bloomington IN  47401</t>
  </si>
  <si>
    <t>2343 W Bolin Ln
, Bloomington IN 47403</t>
  </si>
  <si>
    <t>1414 E Rhorer Road
, Bloomington IN  47401</t>
  </si>
  <si>
    <t>1418 E Rhorer Rd
, Bloomington IN 47401</t>
  </si>
  <si>
    <t>5000 N White River Dr
, Bloomington IN  47404</t>
  </si>
  <si>
    <t>511 W San Juan Dr
, Bloomington IN 47403-4385</t>
  </si>
  <si>
    <t>500 S Cory Ln
, Bloomington IN 47403-2033</t>
  </si>
  <si>
    <t>4214 S Hedgewood Dr
, Bloomington IN 47403-4858</t>
  </si>
  <si>
    <t>3924 S Bushmill Dr
, Bloomington IN  47403-8945</t>
  </si>
  <si>
    <t>3924 S Bushmill Dr
, Bloomington IN 47403-8945</t>
  </si>
  <si>
    <t>3565 S Wickens St
, Bloomington IN  47403</t>
  </si>
  <si>
    <t>3565 S Wickens St
, Bloomington IN 47403</t>
  </si>
  <si>
    <t>3637 S Rogers Street
, Bloomington IN  47403</t>
  </si>
  <si>
    <t>3637 S Rogers St
, Bloomington IN 47403-4559</t>
  </si>
  <si>
    <t>S Fairfax Rd
, Bloomington IN 47401</t>
  </si>
  <si>
    <t>8318 S Ashley Ave
, Bloomington IN  47401-8900</t>
  </si>
  <si>
    <t>2130 S Smith Rd
, Bloomington IN 47401-8916</t>
  </si>
  <si>
    <t>708 S Cory Ln Lot 62
, Bloomington IN  47403-2014</t>
  </si>
  <si>
    <t>708 S Cory Ln #62
, Bloomington IN 47403-2014</t>
  </si>
  <si>
    <t>708 S Cory Ln #81
, Bloomington IN 47403-2049</t>
  </si>
  <si>
    <t>3225 S Rogers St
, Bloomington IN  47403-4351</t>
  </si>
  <si>
    <t>405 W Terrace Dr
, Bloomington IN 47403-4339</t>
  </si>
  <si>
    <t>509 E Dillman Rd
, Bloomington IN  47403</t>
  </si>
  <si>
    <t>6387 S Old State Road 37
, Bloomington IN 47401-8917</t>
  </si>
  <si>
    <t>2300 S Brown Ave
, Bloomington IN  47403</t>
  </si>
  <si>
    <t>2300 S Brown Ave
, Bloomington IN 47403-3307</t>
  </si>
  <si>
    <t>W Bloomfield Rd
, Bloomington IN 47403</t>
  </si>
  <si>
    <t>1333 E Browning Ct
, Bloomington IN  47401-8726</t>
  </si>
  <si>
    <t>1333 E Browning Ct
, Bloomington IN 47401-8726</t>
  </si>
  <si>
    <t>509 E 3rd St
, Bloomington IN  47401-3654</t>
  </si>
  <si>
    <t>S Buttonwood Ln
, Bloomington IN 47401</t>
  </si>
  <si>
    <t>610 S Washington St
, Bloomington IN 47401-3625</t>
  </si>
  <si>
    <t>105 E Driscoll Dr
, Bloomington IN  47401-5809</t>
  </si>
  <si>
    <t>105 E Driscoll Dr
, Bloomington IN 47401-5809</t>
  </si>
  <si>
    <t>2003 S Sussex Dr
, Bloomington IN  47401-6857</t>
  </si>
  <si>
    <t>2003 S Sussex Dr
, Bloomington IN 47401-6857</t>
  </si>
  <si>
    <t>PO Box 511
, Bloomington IN  47402-0511</t>
  </si>
  <si>
    <t>913 W Cardinal Ct
, Bloomington IN 47403-9006</t>
  </si>
  <si>
    <t>414 S Walnut St
, Bloomington IN 47401-4603</t>
  </si>
  <si>
    <t>300 W Hillside Dr
, Bloomington IN  47403-4734</t>
  </si>
  <si>
    <t>301 W Grimes Ln
, Bloomington IN 47403-4763</t>
  </si>
  <si>
    <t>1530 S College Ave
, Bloomington IN  47403</t>
  </si>
  <si>
    <t>1530 S College Ave
, Bloomington IN 47403-3502</t>
  </si>
  <si>
    <t>125 E Sunny Slopes Dr
, Bloomington IN  47401-7319</t>
  </si>
  <si>
    <t>125 E Sunny Slopes Dr
, Bloomington IN 47401-7319</t>
  </si>
  <si>
    <t>6840 E Duke Rd
, Bloomington IN  47401-9132</t>
  </si>
  <si>
    <t>1511 S Huntington Dr
, Bloomington IN 47401-6616</t>
  </si>
  <si>
    <t>2615 S Rockport Rd
, Bloomington IN 47403-3447</t>
  </si>
  <si>
    <t>408 S Walnut St
, Bloomington IN  47401-4603</t>
  </si>
  <si>
    <t>400 S Walnut St
, Bloomington IN 47404-3803</t>
  </si>
  <si>
    <t>200 W Gordon Pike
, Bloomington IN 47403-4521</t>
  </si>
  <si>
    <t>3800 S Pepperchase Dr
, Bloomington IN  47401</t>
  </si>
  <si>
    <t>3800 S Pepper Chase
, Bloomington IN 47401-8425</t>
  </si>
  <si>
    <t>2507 S Milton Dr
, Bloomington IN 47403</t>
  </si>
  <si>
    <t>3300 S Walnut Street Pike
, Bloomington IN 47401-8980</t>
  </si>
  <si>
    <t>542 S Walnut St
, Bloomington IN  47401-4618</t>
  </si>
  <si>
    <t>542 S Walnut St
, Bloomington IN 47401-4618</t>
  </si>
  <si>
    <t>400 W Country Club Dr
, Bloomington IN 47403-4307</t>
  </si>
  <si>
    <t>1633 S Pinestone Ct
, Bloomington IN  47401-6581</t>
  </si>
  <si>
    <t>1633 S Pinestone Ct
, Bloomington IN 47401-6581</t>
  </si>
  <si>
    <t>7065 S Fairfax Rd
, Bloomington IN  47401-8947</t>
  </si>
  <si>
    <t>804 1/2 W Ralston Dr
, Bloomington IN 47403-3302</t>
  </si>
  <si>
    <t>801 S West Pointe Ct
, Bloomington IN 47401</t>
  </si>
  <si>
    <t>805 S West Pointe Ct
, Bloomington IN 47401</t>
  </si>
  <si>
    <t>803 S Larkspur Ln
, Bloomington IN 47403-2946</t>
  </si>
  <si>
    <t>811 S Larkspur Ln
, Bloomington IN 47403-2946</t>
  </si>
  <si>
    <t>1301 W Woodhill Dr
, Bloomington IN 47403-2947</t>
  </si>
  <si>
    <t>1305 W Woodhill Dr
, Bloomington IN 47403-2947</t>
  </si>
  <si>
    <t>1313 W Woodhill Dr
, Bloomington IN 47403-2947</t>
  </si>
  <si>
    <t>904 S Larkspur Ln
, Bloomington IN 47403-2957</t>
  </si>
  <si>
    <t>908 S Larkspur Ln
, Bloomington IN 47403-2957</t>
  </si>
  <si>
    <t>912 S Larkspur Ln
, Bloomington IN 47403-2957</t>
  </si>
  <si>
    <t>3929 W College Ave
, Bloomington IN  47403</t>
  </si>
  <si>
    <t>916 S Larkspur Ln
, Bloomington IN 47403-2957</t>
  </si>
  <si>
    <t>920 S Larkspur Ln
, Bloomington IN 47403-2957</t>
  </si>
  <si>
    <t>924 S Larkspur Ln
, Bloomington IN 47403-2957</t>
  </si>
  <si>
    <t>1209 S Grant St
, Bloomington IN  47401-5865</t>
  </si>
  <si>
    <t>1771 S Henderson St
, Bloomington IN 47401-6530</t>
  </si>
  <si>
    <t>S Daniel St
, Bloomington IN 47401</t>
  </si>
  <si>
    <t>W Hillside Dr
, Bloomington IN 47404</t>
  </si>
  <si>
    <t>3121 S Marceil St
, Bloomington IN 47401</t>
  </si>
  <si>
    <t>609 E Arlie Ave
, Bloomington IN 47401</t>
  </si>
  <si>
    <t>808 S Rogers St
, Bloomington IN 47403-2338</t>
  </si>
  <si>
    <t>512 E Graham Pl
, Bloomington IN  47401-4529</t>
  </si>
  <si>
    <t>512 E Graham Place
, Bloomington IN 47401</t>
  </si>
  <si>
    <t>2110 S Walnut St
, Bloomington IN  47401-7726</t>
  </si>
  <si>
    <t>S Walnut St
, Bloomington IN 47401</t>
  </si>
  <si>
    <t>2110 S Walnut St
, Bloomington IN 47401-7726</t>
  </si>
  <si>
    <t>1500 S Highland Ave
, Bloomington IN  47401-6642</t>
  </si>
  <si>
    <t>1500 S Highland Ave
, Bloomington IN 47401-6642</t>
  </si>
  <si>
    <t>406 S Walnut St
, Bloomington IN 47401</t>
  </si>
  <si>
    <t>2225 S High St
, Bloomington IN  47401</t>
  </si>
  <si>
    <t>2225 S High St
, Bloomington IN 47401-4314</t>
  </si>
  <si>
    <t>1600 S Huntington Dr
, Bloomington IN  47401-6619</t>
  </si>
  <si>
    <t>S Huntington Dr
, Bloomington IN 47401</t>
  </si>
  <si>
    <t>3231 S Allendale Dr
, Bloomington IN  47401-8715</t>
  </si>
  <si>
    <t>3231 S Allendale Dr
, Bloomington IN 47401-8715</t>
  </si>
  <si>
    <t>1606 E Camby Ct
, Bloomington IN  47401-9701</t>
  </si>
  <si>
    <t>1612 E Camby Ct
, Bloomington IN 47401</t>
  </si>
  <si>
    <t>1104 E Azalea Ln
, Bloomington IN 47401-4395</t>
  </si>
  <si>
    <t>1001 E Azalea Ln
, Bloomington IN 47401-4394</t>
  </si>
  <si>
    <t>1029 E Azalea Ln
, Bloomington IN 47401-4394</t>
  </si>
  <si>
    <t>1040 E Chris Ln
, Bloomington IN 47401-4396</t>
  </si>
  <si>
    <t>1000 E Chris Ln
, Bloomington IN 47401-4396</t>
  </si>
  <si>
    <t>1001 E Chris Ln
, Bloomington IN 47401-4396</t>
  </si>
  <si>
    <t>1005 E Chris Ln
, Bloomington IN 47401-4396</t>
  </si>
  <si>
    <t>1025 E Chris Ln
, Bloomington IN 47401-4396</t>
  </si>
  <si>
    <t>1037 E Emery Ct
, Bloomington IN 47401-4397</t>
  </si>
  <si>
    <t>1041 E Chris Ln
, Bloomington IN 47401-4397</t>
  </si>
  <si>
    <t>1119 E Azalea Ln
, Bloomington IN 47401-4395</t>
  </si>
  <si>
    <t>2214 N Mcmullen Dr
, Bloomington IN 47404-9028</t>
  </si>
  <si>
    <t>4545 N Hartstrait Rd
, Bloomington IN 47404-9318</t>
  </si>
  <si>
    <t>4170 W 3rd St
, Bloomington IN 47404-4874</t>
  </si>
  <si>
    <t>3933 N Sugar Ln E
, Bloomington IN 47404-1100</t>
  </si>
  <si>
    <t>2998 N Andy Way
, Bloomington IN  47404</t>
  </si>
  <si>
    <t>2998 N Andy Way
, Bloomington IN 47404-1327</t>
  </si>
  <si>
    <t>3770 W Jonathan Dr
, Bloomington IN  47404</t>
  </si>
  <si>
    <t>3770 W Jonathan Dr
, Bloomington IN 47404-9661</t>
  </si>
  <si>
    <t>5555 W State Road 46
, Bloomington IN 47404-9651</t>
  </si>
  <si>
    <t>4721 W Teresa Ln
, Bloomington IN  47404-8978</t>
  </si>
  <si>
    <t>4721 W Teresa Ln
, Bloomington IN 47404-8978</t>
  </si>
  <si>
    <t>N Melvin Ln
, Bloomington IN 47404</t>
  </si>
  <si>
    <t>4501 N Outback Rd
, Bloomington IN 47404</t>
  </si>
  <si>
    <t>6708 E Duke Rd
, Bloomington IN  47401-9132</t>
  </si>
  <si>
    <t>6700 E Duke Rd
, Bloomington IN 47401-9132</t>
  </si>
  <si>
    <t>400 N Brummetts Creek Rd
, Bloomington IN  47408-9400</t>
  </si>
  <si>
    <t>400 N Brummetts Creek Rd
, Bloomington IN 47404</t>
  </si>
  <si>
    <t>S Bellemeade Ave
, Bloomington IN 47401</t>
  </si>
  <si>
    <t>6700 E Duke Road
, Bloomington IN  47401</t>
  </si>
  <si>
    <t>E Duke Rd
, Bloomington IN 47401</t>
  </si>
  <si>
    <t>8044 W Rice Rd
, Bloomington IN  47403-9627</t>
  </si>
  <si>
    <t>8044 W Rice Rd
, Bloomington IN 47403-9627</t>
  </si>
  <si>
    <t>PO Box 366
, Bloomington IN  47402-0366</t>
  </si>
  <si>
    <t>W Curry Ct
, Bloomington IN 47403</t>
  </si>
  <si>
    <t>5715 S Leonard Springs Rd
, Bloomington IN  47403-9031</t>
  </si>
  <si>
    <t>5715 S Leonard Springs Rd
, Bloomington IN 47403-9031</t>
  </si>
  <si>
    <t>5008 S Cardwell Rd
, Bloomington IN  47403</t>
  </si>
  <si>
    <t>5008 S Cardwell Rd
, Bloomington IN 47403-8979</t>
  </si>
  <si>
    <t>4111 W Woodlyn Dr
, Bloomington IN  47403</t>
  </si>
  <si>
    <t>4111 W Woodlyn Dr
, Bloomington IN 47403-3164</t>
  </si>
  <si>
    <t>5352 S Cardwell Rd
, Bloomington IN  47403</t>
  </si>
  <si>
    <t>5352 S Cardwell Rd
, Bloomington IN 47403</t>
  </si>
  <si>
    <t>5644 S Cardwell Rd
, Bloomington IN 47403-8985</t>
  </si>
  <si>
    <t>6570 S Breeden Rd
, Bloomington IN 47403</t>
  </si>
  <si>
    <t>6526 S Breeden Rd
, Bloomington IN 47403</t>
  </si>
  <si>
    <t>6754 S Breeden Rd
, Bloomington IN 47403</t>
  </si>
  <si>
    <t>5385 W Ocean Dr
, Bloomington IN  47403-4054</t>
  </si>
  <si>
    <t>5385 W Ocean Dr
, Bloomington IN 47403-4054</t>
  </si>
  <si>
    <t>3420 S Knightridge Rd
, Bloomington IN  47401-7841</t>
  </si>
  <si>
    <t>3711 W Indian Creek Dr
, Bloomington IN 47403-3941</t>
  </si>
  <si>
    <t>408 S Walnut St
, Bloomington IN  47401</t>
  </si>
  <si>
    <t>3121 S Yonkers St
, Bloomington IN 47403-3975</t>
  </si>
  <si>
    <t>7195 W Dinsmore Rd
, Bloomington IN  47403-9312</t>
  </si>
  <si>
    <t>7195 W Dinsmore Rd
, Bloomington IN 47403-9312</t>
  </si>
  <si>
    <t>4222 Woodlyn Dr
, Bloomington IN  47403</t>
  </si>
  <si>
    <t>2201 S Fernwood Dr
, Bloomington IN 47403-3112</t>
  </si>
  <si>
    <t>W Rice Rd
, Bloomington IN 47403</t>
  </si>
  <si>
    <t>5125 S Stanford Rd
, Bloomington IN  47403-9278</t>
  </si>
  <si>
    <t>5125 S Stanford Rd
, Bloomington IN 47403-9278</t>
  </si>
  <si>
    <t>S Stanford Rd
, Bloomington IN 47403</t>
  </si>
  <si>
    <t>W Elwren Rd
, Bloomington IN 47403</t>
  </si>
  <si>
    <t>8020 W Rice Rd
, Bloomington IN 47403</t>
  </si>
  <si>
    <t>8020 W Rice Rd
, Bloomington IN 47403-9627</t>
  </si>
  <si>
    <t>1421 S Garrison Chapel Rd
, Bloomington IN  47403-9297</t>
  </si>
  <si>
    <t>W Gifford Rd
, Bloomington IN 47403</t>
  </si>
  <si>
    <t>3111 S Fairington Dr
, Bloomington IN 47403-3913</t>
  </si>
  <si>
    <t>3802 S Tyler Ln
, Bloomington IN 47403-3926</t>
  </si>
  <si>
    <t>4115 S Leonard Springs Rd
, Bloomington IN 47403-4037</t>
  </si>
  <si>
    <t>4113 S Leonard Springs Rd
, Bloomington IN 47403-4037</t>
  </si>
  <si>
    <t>6621 S Rockport Rd
, Bloomington IN  47403-9154</t>
  </si>
  <si>
    <t>6621 S Rockport Rd
, Bloomington IN 47403-9197</t>
  </si>
  <si>
    <t>4109 W Doyle Ave
, Bloomington IN 47403-2603</t>
  </si>
  <si>
    <t>W Airport Rd
, Bloomington IN 47403</t>
  </si>
  <si>
    <t>PO Box 1247
, Bloomington IN  47402-1247</t>
  </si>
  <si>
    <t>4145 W Daniel Ave
, Bloomington IN 47403-1805</t>
  </si>
  <si>
    <t>7240 W Dinsmore Road
, Bloomington IN  47403</t>
  </si>
  <si>
    <t>7240 W Dinsmore Rd
, Bloomington IN 47403-9313</t>
  </si>
  <si>
    <t>4675 S Leonard Springs Rd
, Bloomington IN  47403</t>
  </si>
  <si>
    <t>4675 S Leonard Springs Rd
, Bloomington IN 47403-9599</t>
  </si>
  <si>
    <t>5901 W Leonard Springs Rd
, Bloomington IN  47403-9098</t>
  </si>
  <si>
    <t>5905 W Leonard Springs Rd
, Bloomington IN 47403-9098</t>
  </si>
  <si>
    <t>3181 S Hoff Ln
, Bloomington IN  47403-9234</t>
  </si>
  <si>
    <t>3181 S Hoff Ln
, Bloomington IN 47403-9234</t>
  </si>
  <si>
    <t>9845 W State Road 45
, Bloomington IN  47403-7201</t>
  </si>
  <si>
    <t>9845 W State Road 45
, Bloomington IN 47403-9178</t>
  </si>
  <si>
    <t>459 S Woodfield Ln
, Bloomington IN  47403-9072</t>
  </si>
  <si>
    <t>459 S Woodfield Ln
, Bloomington IN 47403-9072</t>
  </si>
  <si>
    <t>W Ison Rd
, Bloomington IN 47403</t>
  </si>
  <si>
    <t>8918 W Hinds Rd
, Bloomington IN  47403</t>
  </si>
  <si>
    <t>8918 W Hinds Rd
, Bloomington IN 47403</t>
  </si>
  <si>
    <t>7230 N Old State Road 37
, Bloomington IN  47408-9743</t>
  </si>
  <si>
    <t>7230 N Old State Road 37
, Bloomington IN 47408-9743</t>
  </si>
  <si>
    <t>8793 N Crossover Rd
, Bloomington IN 47404</t>
  </si>
  <si>
    <t>7996 N Fish Rd
, Bloomington IN  47408-9718</t>
  </si>
  <si>
    <t>7996 N Fish Rd
, Bloomington IN 47408-9718</t>
  </si>
  <si>
    <t>8888 N Old State Road 37
, Bloomington IN  47408-9748</t>
  </si>
  <si>
    <t>8888 N Old State Road 37
, Bloomington IN 47408</t>
  </si>
  <si>
    <t>460 E Fawn Ridge Trl
, Bloomington IN  47408-9276</t>
  </si>
  <si>
    <t>460 E Fawn Ridge Trail
, Bloomington IN 47408-9276</t>
  </si>
  <si>
    <t>8120 N Wayport Rd
, Bloomington IN  47404-9450</t>
  </si>
  <si>
    <t>8120 N Wayport Rd
, Bloomington IN 47404-9450</t>
  </si>
  <si>
    <t>7728 N Lydy Rd
, Bloomington IN 47408</t>
  </si>
  <si>
    <t>948 E Chambers Pike
, Bloomington IN  47408-9232</t>
  </si>
  <si>
    <t>E Chambers Pike
, Bloomington IN 47408</t>
  </si>
  <si>
    <t>929 Senate Ave
, Jeffersonville IN  47130</t>
  </si>
  <si>
    <t>49 Carey Ln
, Freedome ME  04941-3103</t>
  </si>
  <si>
    <t>4166 McKethan Rd
, Dade City FL  33523</t>
  </si>
  <si>
    <t>30 Stoneybrook Rd
, Hampden ME  04444-1623</t>
  </si>
  <si>
    <t>4880 Stansbury Pl
, Spencer IN  47460</t>
  </si>
  <si>
    <t>PO Box 3348
, Munster IN  46321-0348</t>
  </si>
  <si>
    <t>2912 State Ferry Rd
, Solsberry IN  47459</t>
  </si>
  <si>
    <t>6795 N Patterson Rd
, Solsberry IN  47459-7260</t>
  </si>
  <si>
    <t>600 S Cullen Ave Apt 305
, Evansville IN  47715-4165</t>
  </si>
  <si>
    <t>100 Lexington Rd
, Evansville IN  47710-3721</t>
  </si>
  <si>
    <t>4829 Windrift Way
, Carmel IN  46033-9508</t>
  </si>
  <si>
    <t>11033 Haverstick Rd
, Carmel IN  46033-3818</t>
  </si>
  <si>
    <t>PO Box 91
, Clear Creek IN  47426-0091</t>
  </si>
  <si>
    <t>PO Box 376
, Clear Creek IN  47426</t>
  </si>
  <si>
    <t>PO Box 21
, Smithville IN  47458</t>
  </si>
  <si>
    <t>N Texas Ridge Rd, Gosport IN 47433</t>
  </si>
  <si>
    <t>9216 W Wolf Mountain Rd, Gosport IN  47433-9503</t>
  </si>
  <si>
    <t>ELLETTSVILLE</t>
  </si>
  <si>
    <t>N Gray Ave
, Unionville IN 47468</t>
  </si>
  <si>
    <t>8597 E Wilderness Trail
, Unionville IN 47468</t>
  </si>
  <si>
    <t>E Midview Dr
, Unionville IN 47468</t>
  </si>
  <si>
    <t>7491 N Shilo Rd
, Unionville IN 47468-9106</t>
  </si>
  <si>
    <t>Rr 2 Box 449 Rd
, Springville IN  47462</t>
  </si>
  <si>
    <t>9600 S Wever Rd
, Springville IN  47462-9731</t>
  </si>
  <si>
    <t>9600 S Wever Rd
, Springville IN 47462</t>
  </si>
  <si>
    <t>53 Public Sq
, Salem IN  47167-2056</t>
  </si>
  <si>
    <t>17616 Dorman Rd
, Lithia FL  33547-1707</t>
  </si>
  <si>
    <t>8992 Ella St
, Nashville IN  47448</t>
  </si>
  <si>
    <t>14467 Business 331
, Freeport FL  32439-0210</t>
  </si>
  <si>
    <t>16 Berryhill Rd
Suite 200
, Columbia SC  29210</t>
  </si>
  <si>
    <t>S Chapel Hill Rd
, Heltonville IN 47436</t>
  </si>
  <si>
    <t>E Hardin Ridge Rd
, Heltonville IN 47436</t>
  </si>
  <si>
    <t>709 Sportsman Club Rd
, Mitchell IN  47446</t>
  </si>
  <si>
    <t>942 Kings Ridge Rd
, Mitchell IN  47446-5272</t>
  </si>
  <si>
    <t>406 2nd Ave
, Bradley Beach NJ  07720-1163</t>
  </si>
  <si>
    <t>012-15931-05 JEWEL ESTATES LOT 5</t>
  </si>
  <si>
    <t>013-24305-00 PT NE NW 28-9-1W 1.00   PLAT 135     ANNEXED 3-1-96 FROM 012-24300-00</t>
  </si>
  <si>
    <t>013-38890-00 KENWOOD LOT 15</t>
  </si>
  <si>
    <t>004-02975-13 HARBOUR POINTE PH 1 SEC 2    GARAGE CG-4      HARBOUR POINTE DRIVE</t>
  </si>
  <si>
    <t>004-02975-15 HARBOUR POINTE PH 1 SEC 2  GARAGE CG-6     9788 HARBOUR POINTE DRIVE</t>
  </si>
  <si>
    <t>004-19150-01 PT E1/2 20-7-1W 73.35A   PLAT 57    72.75A CL WILDLIFE</t>
  </si>
  <si>
    <t>015-02295-00 BROADVIEW PARK 1ST LOT 129   ANNEXED 3/1/00 FROM 014-02290-00</t>
  </si>
  <si>
    <t>009-07270-00 PT NW 10-9-2W .45A               PLAT 6</t>
  </si>
  <si>
    <t>009-29380-01 PT NW SW 13-9-2W .132A  PLAT 91  ANNEXED 3-1-04 FROM 007-29380-01</t>
  </si>
  <si>
    <t xml:space="preserve">016-16110-01 PT SE SE 5-8-2W 5.10A </t>
  </si>
  <si>
    <t>003-10190-00 PT NW SW 17-10-1E 10.98A        PLAT #14</t>
  </si>
  <si>
    <t>001-06440-00 PT NE SW 8-10-2W 1.50A &amp; 5.5A   PLAT 38&amp;33</t>
  </si>
  <si>
    <t>Pendragon Properties 
3929 W Roll Ave, Bloomington IN  47403-3181</t>
  </si>
  <si>
    <t>16 Berryhill Rd STE 200, Columbia SC  29210</t>
  </si>
  <si>
    <t>4545 N Hartstraight Road, Bloomington IN  47404</t>
  </si>
  <si>
    <t>002-01060-00, Stinesville W1/2 LOT 89  &amp; LOT 90 W/VAC ALLEY</t>
  </si>
  <si>
    <t>Mackall, Michael, Spencer</t>
  </si>
  <si>
    <t>Scott, Laura J &amp; Thomas, James D</t>
  </si>
  <si>
    <t>Lucas, Dwight &amp; Lucas, Earl &amp; Lucas, Dan</t>
  </si>
  <si>
    <t>Quality Collision 2110 S Walnut St, Bloomington IN  47401-7726</t>
  </si>
  <si>
    <t>Pendragon Properties 3929 W Roll Ave, Bloomington IN  47403-3181</t>
  </si>
  <si>
    <t>% Multifinancial Services PO Box 13241, Tallahassee FL  32317-3241</t>
  </si>
  <si>
    <t>Misty Howard 392 Poplar Dr, Ellettville IN  47429-1010</t>
  </si>
  <si>
    <t>c/o Eric Ault, Trustee 4044 E Eagle Bay Dr #41, Bloomington IN  47401</t>
  </si>
  <si>
    <t>301 N Shary Rd Twin Lakes RV Park, Lot 98, Mission TX  78572</t>
  </si>
  <si>
    <t>Kurt Maddock 8309 Anne Ave, Bloomington IN  47401</t>
  </si>
  <si>
    <t>Jon Thomas 6795 N Patterson Rd, Solsberry IN  47459-7260</t>
  </si>
  <si>
    <t>C/o Judith Ellis 6025 E Kerr Creek Rd, Bloomington IN  47408-7401</t>
  </si>
  <si>
    <t>301 W Lincoln Ave, Mount Vernon IN  47620-1251</t>
  </si>
  <si>
    <t>N, Columbia Ave, Stinesville IN 47464</t>
  </si>
  <si>
    <t>C/o Sarah Sue Garner 214 W Stop 11 Rd, Indianapolis IN  46217-4227</t>
  </si>
  <si>
    <t>C/O Melissa S Cordon Trustee 5634 E Normandie Ct, Bloomington IN  47401-8602</t>
  </si>
  <si>
    <t>464 E, Carmel Dr Ste 160, Carmel IN  46032</t>
  </si>
  <si>
    <t>C/o Alma C. Long 315 N Kimble Dr, Bloomington IN  47404-2822</t>
  </si>
  <si>
    <t>Court Cause Number: 53C01-2009-TS-001696</t>
  </si>
  <si>
    <t>Thursday, October 15th, 2020</t>
  </si>
  <si>
    <t>013-14170-01 ORIGINAL PLAT PT 105 .035A (21'X 72')  PLAT 105D</t>
  </si>
  <si>
    <t>CompanyName</t>
  </si>
  <si>
    <t>Address1</t>
  </si>
  <si>
    <t>Address2</t>
  </si>
  <si>
    <t>ZipCode</t>
  </si>
  <si>
    <t>ID</t>
  </si>
  <si>
    <t>IDType</t>
  </si>
  <si>
    <t>Fax</t>
  </si>
  <si>
    <t>Email</t>
  </si>
  <si>
    <t>MIKE GALL</t>
  </si>
  <si>
    <t>4545 S 100 W</t>
  </si>
  <si>
    <t>FOUNTAINTOWN</t>
  </si>
  <si>
    <t>46130-9417</t>
  </si>
  <si>
    <t>s</t>
  </si>
  <si>
    <t>(317) 432-7938</t>
  </si>
  <si>
    <t>mg053@aol.com</t>
  </si>
  <si>
    <t xml:space="preserve">ENDVISION LLC </t>
  </si>
  <si>
    <t>30 N GOULD ST</t>
  </si>
  <si>
    <t>R</t>
  </si>
  <si>
    <t>SHERIDAN</t>
  </si>
  <si>
    <t>WY</t>
  </si>
  <si>
    <t>f</t>
  </si>
  <si>
    <t>(818) 326-3551</t>
  </si>
  <si>
    <t>hagopianhayk@outlook.com</t>
  </si>
  <si>
    <t>KENNEATH LETOURNEAU</t>
  </si>
  <si>
    <t>11721  WHITTIER BLVD   # 184</t>
  </si>
  <si>
    <t>WHITTIER</t>
  </si>
  <si>
    <t>90601-3939</t>
  </si>
  <si>
    <t>(310) 418-5495</t>
  </si>
  <si>
    <t>KJL1962@MSN.COM</t>
  </si>
  <si>
    <t>DAVID MAUDLIN</t>
  </si>
  <si>
    <t>1606 GREENLEAVES DR</t>
  </si>
  <si>
    <t>JEFFERSONVILLE</t>
  </si>
  <si>
    <t>47130-7540</t>
  </si>
  <si>
    <t>(812) 288-2293</t>
  </si>
  <si>
    <t>damaudlin@yahoo.com</t>
  </si>
  <si>
    <t>NCW1 PROPERTIES LLC</t>
  </si>
  <si>
    <t>848 N RAINBOW BLVD #3225</t>
  </si>
  <si>
    <t>LAS VEGAS</t>
  </si>
  <si>
    <t>NV</t>
  </si>
  <si>
    <t>(702) 441-0992</t>
  </si>
  <si>
    <t>(702) 920-8291</t>
  </si>
  <si>
    <t>nppropertyinvest@gmail.com</t>
  </si>
  <si>
    <t>TIMBER STREET INVESTMENTS OF IN LLC</t>
  </si>
  <si>
    <t>300 LAFOLLETTE STATION S</t>
  </si>
  <si>
    <t>SUITE 302 #181</t>
  </si>
  <si>
    <t>FLOYDS KNOBS</t>
  </si>
  <si>
    <t>47119-8300</t>
  </si>
  <si>
    <t>(812) 269-5855</t>
  </si>
  <si>
    <t>timberstreetinvestments@gmail.com</t>
  </si>
  <si>
    <t>FNA DZ, LLC</t>
  </si>
  <si>
    <t>120 N LASALLE ST, SUITE 1220</t>
  </si>
  <si>
    <t>CHICAGO</t>
  </si>
  <si>
    <t>IL</t>
  </si>
  <si>
    <t>(312) 683-0800</t>
  </si>
  <si>
    <t>(312) 683-0908</t>
  </si>
  <si>
    <t>jimf@firstnationalassets.com</t>
  </si>
  <si>
    <t>RAYMOND P VIDAL SR</t>
  </si>
  <si>
    <t>10741 LAKE POINT COURT</t>
  </si>
  <si>
    <t>NEW MARKET</t>
  </si>
  <si>
    <t>MD</t>
  </si>
  <si>
    <t>(240) 409-9975</t>
  </si>
  <si>
    <t>rayburn05@comcast.net</t>
  </si>
  <si>
    <t>SAVVY IN LLC</t>
  </si>
  <si>
    <t>17962 FOXBOROUGH LANE</t>
  </si>
  <si>
    <t>BOCA RATON</t>
  </si>
  <si>
    <t>FL</t>
  </si>
  <si>
    <t>(561) 487-3287</t>
  </si>
  <si>
    <t>guptavc@gmail.com</t>
  </si>
  <si>
    <t>NAR SOLUTIONS, INC.</t>
  </si>
  <si>
    <t>5106 CALIFORNIA STREET</t>
  </si>
  <si>
    <t>OMAHA</t>
  </si>
  <si>
    <t>(402) 321-5982</t>
  </si>
  <si>
    <t>omaha5106@gmail.com</t>
  </si>
  <si>
    <t xml:space="preserve">SHAMMAH INVESTMENTS LLC OR FCN BANK </t>
  </si>
  <si>
    <t>P O BOX 354</t>
  </si>
  <si>
    <t>CONNERSVILLE</t>
  </si>
  <si>
    <t>(765) 825-9690</t>
  </si>
  <si>
    <t>Shammah.inv@gmail.com</t>
  </si>
  <si>
    <t>CLEARLEAF SHORT ALTERNATIVE FUND, L.P.</t>
  </si>
  <si>
    <t>6000 BROWNSBORO PARK BLVD</t>
  </si>
  <si>
    <t>SUITE F</t>
  </si>
  <si>
    <t>LOUISVILLE</t>
  </si>
  <si>
    <t>(888) 908-8005</t>
  </si>
  <si>
    <t>(888) 908-7995</t>
  </si>
  <si>
    <t>lou@clearleaffinance.com</t>
  </si>
  <si>
    <t>PINE VALLEY ONE REAL ESTATE LLC</t>
  </si>
  <si>
    <t>33 N LASALLE ST, SUITE 1730</t>
  </si>
  <si>
    <t xml:space="preserve">CHICAGO </t>
  </si>
  <si>
    <t>(312) 574-0393</t>
  </si>
  <si>
    <t>zeus@pinevalleyre.com</t>
  </si>
  <si>
    <t>W&amp;P FUND LLC</t>
  </si>
  <si>
    <t>30 N GOULD STREET</t>
  </si>
  <si>
    <t>SUITE 7498</t>
  </si>
  <si>
    <t>(619) 220-7120</t>
  </si>
  <si>
    <t>wpfundllc@gmail.com</t>
  </si>
  <si>
    <t>ALBERT STANCATO</t>
  </si>
  <si>
    <t xml:space="preserve">80 E CEDAR STREET </t>
  </si>
  <si>
    <t>ZIONSVILLE</t>
  </si>
  <si>
    <t>(317) 504-2663</t>
  </si>
  <si>
    <t>albert@equityield.com</t>
  </si>
  <si>
    <t>CHARLES SPENCER</t>
  </si>
  <si>
    <t>1201 24TH STREET</t>
  </si>
  <si>
    <t>SUITE B110-156</t>
  </si>
  <si>
    <t>BAKERSFIELD</t>
  </si>
  <si>
    <t>SirCharlesSpencer@gmail.com</t>
  </si>
  <si>
    <t>JOHN TREUMUTH</t>
  </si>
  <si>
    <t>10561 W 105TH AVE</t>
  </si>
  <si>
    <t>WESTMINSTER</t>
  </si>
  <si>
    <t>CO</t>
  </si>
  <si>
    <t>(248) 310-4249</t>
  </si>
  <si>
    <t>jtreumuth@gmail.com</t>
  </si>
  <si>
    <t>PTI SERVICES, INC.</t>
  </si>
  <si>
    <t>2520 CORAL WAY STE 2295</t>
  </si>
  <si>
    <t>MIAMI</t>
  </si>
  <si>
    <t>mpiohio@hotmail.com</t>
  </si>
  <si>
    <t>TAMARA BELL</t>
  </si>
  <si>
    <t>2919 WINNSBORO ROAD</t>
  </si>
  <si>
    <t>MONROE</t>
  </si>
  <si>
    <t>fairestofeden@gmail.com</t>
  </si>
  <si>
    <t>BLACKSTONE WP FUNDING LLC</t>
  </si>
  <si>
    <t>1908 THOMES AVE</t>
  </si>
  <si>
    <t>SUITE #5000</t>
  </si>
  <si>
    <t>CHEYENNE</t>
  </si>
  <si>
    <t>(718) 529-6433</t>
  </si>
  <si>
    <t>buddottin51@gmail.com</t>
  </si>
  <si>
    <t xml:space="preserve">MOINIKA JOHNSON </t>
  </si>
  <si>
    <t>117 E LOUISA ST #451</t>
  </si>
  <si>
    <t xml:space="preserve">SEATTLE </t>
  </si>
  <si>
    <t>WA</t>
  </si>
  <si>
    <t>(206) 619-0019</t>
  </si>
  <si>
    <t>monika.mccombs@gmail.com</t>
  </si>
  <si>
    <t>M&amp;M INVESTMENT GROUP, LLC     FIRST MERCHANTS BANK</t>
  </si>
  <si>
    <t>PO BOX 208</t>
  </si>
  <si>
    <t xml:space="preserve">CORTLAND </t>
  </si>
  <si>
    <t>(812) 405-6077</t>
  </si>
  <si>
    <t>michaelellis55@yahoo.com</t>
  </si>
  <si>
    <t>CHRISTOPHER GEY</t>
  </si>
  <si>
    <t>9920 RED BUD LANE</t>
  </si>
  <si>
    <t>CARMEL</t>
  </si>
  <si>
    <t>(516) 410-2562</t>
  </si>
  <si>
    <t>chris.gey@gmail.com</t>
  </si>
  <si>
    <t>JWTC PERSONAL PROPERTY TRUST</t>
  </si>
  <si>
    <t>PO BOX 1203</t>
  </si>
  <si>
    <t>PALM SPRINGS</t>
  </si>
  <si>
    <t>(760) 413-4484</t>
  </si>
  <si>
    <t>(888) 807-6717</t>
  </si>
  <si>
    <t>reviewprops@gmail.com</t>
  </si>
  <si>
    <t>CHRISTOPHER SNYDER</t>
  </si>
  <si>
    <t>44669 CORTE VERANOS</t>
  </si>
  <si>
    <t>TEMECULA</t>
  </si>
  <si>
    <t>(951) 365-0113</t>
  </si>
  <si>
    <t>csnyder1975@yahoo.com</t>
  </si>
  <si>
    <t>JOSEPH SOLOMON</t>
  </si>
  <si>
    <t>82 MARION AVE NORTH</t>
  </si>
  <si>
    <t>PROVIDENCE</t>
  </si>
  <si>
    <t>RI</t>
  </si>
  <si>
    <t>(646) 309-3040</t>
  </si>
  <si>
    <t>josephbp2@gmail.com</t>
  </si>
  <si>
    <t>ANGELA GRIFFIN</t>
  </si>
  <si>
    <t>103 STEWART LAKE LOOP</t>
  </si>
  <si>
    <t>GROVELAND</t>
  </si>
  <si>
    <t>(352) 638-7876</t>
  </si>
  <si>
    <t>angelagriffinrealtor@yahoo.com</t>
  </si>
  <si>
    <t>HESS &amp; HESS, LLC</t>
  </si>
  <si>
    <t>5351 E. THOMPSON ROAD</t>
  </si>
  <si>
    <t>INDIANAPOLIS</t>
  </si>
  <si>
    <t>(317) 622-6992</t>
  </si>
  <si>
    <t>hessandhess1109@gmail.com</t>
  </si>
  <si>
    <t>CARLOS SANTIAGO</t>
  </si>
  <si>
    <t>300 E RIDGE ROAD</t>
  </si>
  <si>
    <t>GARY</t>
  </si>
  <si>
    <t>(312) 459-6623</t>
  </si>
  <si>
    <t>carsantos1985@gmail.com</t>
  </si>
  <si>
    <t>LARRY WHITE</t>
  </si>
  <si>
    <t>14411 NE 8TH COURT</t>
  </si>
  <si>
    <t>VANCOUVER</t>
  </si>
  <si>
    <t>(360) 931-1003</t>
  </si>
  <si>
    <t>sarah2597@gmail.com</t>
  </si>
  <si>
    <t>M DOED, LLC/FIRST MERCHANTS BANK</t>
  </si>
  <si>
    <t>3804 W. ALLEN CRT.</t>
  </si>
  <si>
    <t>MUNCIE</t>
  </si>
  <si>
    <t>(765) 288-5378</t>
  </si>
  <si>
    <t>SueandNate@aol.com</t>
  </si>
  <si>
    <t>SABRE INVESTMENTS, LLC</t>
  </si>
  <si>
    <t>P. O. BOX 3074</t>
  </si>
  <si>
    <t>CARBONDALE</t>
  </si>
  <si>
    <t>(812) 620-6651</t>
  </si>
  <si>
    <t>kyle5953@gmail.com</t>
  </si>
  <si>
    <t>EXPEDITO LUYUN</t>
  </si>
  <si>
    <t>1358 SILVER SPRINGS DRIVE</t>
  </si>
  <si>
    <t>CHULA VISTA</t>
  </si>
  <si>
    <t>(858) 610-3150</t>
  </si>
  <si>
    <t>(619) 240-3768</t>
  </si>
  <si>
    <t>eluyun920@gmail.com</t>
  </si>
  <si>
    <t>DEAN EHRGOTT</t>
  </si>
  <si>
    <t>7801 WEST MOORESVILLE ROAD</t>
  </si>
  <si>
    <t>CAMBY</t>
  </si>
  <si>
    <t>tower1realty@aol.com</t>
  </si>
  <si>
    <t>WILLIAM E. GROOME</t>
  </si>
  <si>
    <t>149 CO RD 1715N</t>
  </si>
  <si>
    <t>618 835 2726</t>
  </si>
  <si>
    <t>XENIA</t>
  </si>
  <si>
    <t>(618) 835-2726</t>
  </si>
  <si>
    <t>vickisbuddy@yahoo.com</t>
  </si>
  <si>
    <t>PARAS PATEL</t>
  </si>
  <si>
    <t>10418 STAMPEDE STEAD</t>
  </si>
  <si>
    <t>SAN ANTONIO</t>
  </si>
  <si>
    <t>TX</t>
  </si>
  <si>
    <t>(210) 672-5859</t>
  </si>
  <si>
    <t>Paraspatel107@gmail.com</t>
  </si>
  <si>
    <t>KENNETHA STYLES</t>
  </si>
  <si>
    <t>15 48TH AVENUE</t>
  </si>
  <si>
    <t>BELLWOOD</t>
  </si>
  <si>
    <t>(773) 642-9485</t>
  </si>
  <si>
    <t>Kstylesenterprise@gmail.com</t>
  </si>
  <si>
    <t>THOMAS MICHAEL HOEFT III</t>
  </si>
  <si>
    <t xml:space="preserve">5865 S. SHERMAN WAY </t>
  </si>
  <si>
    <t>CENTENNIAL</t>
  </si>
  <si>
    <t>(303) 917-1312</t>
  </si>
  <si>
    <t>hophtoninvest@gmail.com</t>
  </si>
  <si>
    <t>BULLSEYE PROPERTY MANAGEMENT</t>
  </si>
  <si>
    <t>4926 BRIARWOOD TRL</t>
  </si>
  <si>
    <t>bullseyepropertymanagement1@gmail.com</t>
  </si>
  <si>
    <t>KEVIN GLEAVE</t>
  </si>
  <si>
    <t>1725 ATWELL ST.</t>
  </si>
  <si>
    <t>ROSEVILLE</t>
  </si>
  <si>
    <t>(916) 837-6582</t>
  </si>
  <si>
    <t>kevin@healingsensation.com</t>
  </si>
  <si>
    <t>DOUGLAS C. CHERRY</t>
  </si>
  <si>
    <t>1542 N. PRIVATE ROAD 40 E.</t>
  </si>
  <si>
    <t>NORTH VERNON</t>
  </si>
  <si>
    <t>(812) 718-8108</t>
  </si>
  <si>
    <t>doclichr@gmail.com</t>
  </si>
  <si>
    <t>LEW STANSBY</t>
  </si>
  <si>
    <t>8221 BRITTANY DR</t>
  </si>
  <si>
    <t>DUBLIN</t>
  </si>
  <si>
    <t>(510) 861-7569</t>
  </si>
  <si>
    <t>Jstansby@gmail.com</t>
  </si>
  <si>
    <t>O'DONNELL LAND SALES, LLC.</t>
  </si>
  <si>
    <t>10178 W ROBIN LN</t>
  </si>
  <si>
    <t>PEORIA</t>
  </si>
  <si>
    <t>AZ</t>
  </si>
  <si>
    <t>(602) 741-5273</t>
  </si>
  <si>
    <t>jtodonnell8@yahoo.com</t>
  </si>
  <si>
    <t>SUSAN WHITE</t>
  </si>
  <si>
    <t>PO BOX 406</t>
  </si>
  <si>
    <t>LEONARD</t>
  </si>
  <si>
    <t>(903) 201-4632</t>
  </si>
  <si>
    <t>(800) 214-4984</t>
  </si>
  <si>
    <t>susanw@glorious.properties</t>
  </si>
  <si>
    <t>H T R, LLC</t>
  </si>
  <si>
    <t>PO BOX 5142</t>
  </si>
  <si>
    <t>(812) 327-7950</t>
  </si>
  <si>
    <t>hondokirbypappy@gmail.com</t>
  </si>
  <si>
    <t>YANYUN ZHU</t>
  </si>
  <si>
    <t>6523 ACEY ST</t>
  </si>
  <si>
    <t xml:space="preserve">EASTVALE </t>
  </si>
  <si>
    <t>(626) 786-8318</t>
  </si>
  <si>
    <t>julia_hd102@hotmail.com</t>
  </si>
  <si>
    <t>HUDSON ALVARES</t>
  </si>
  <si>
    <t>2725 WELSHCREST DR</t>
  </si>
  <si>
    <t>ANTIOCH</t>
  </si>
  <si>
    <t>TN</t>
  </si>
  <si>
    <t>(615) 596-4224</t>
  </si>
  <si>
    <t>halvares1@gmail.com</t>
  </si>
  <si>
    <t xml:space="preserve">DALE EHRINGER </t>
  </si>
  <si>
    <t>12922 WEST STATE RD 58</t>
  </si>
  <si>
    <t xml:space="preserve">NORMAN </t>
  </si>
  <si>
    <t>(812) 528-7528</t>
  </si>
  <si>
    <t>Ehringercindy@icloud.com</t>
  </si>
  <si>
    <t>GLYNDUN SANGSTER</t>
  </si>
  <si>
    <t>3806 AVENUE J</t>
  </si>
  <si>
    <t>BROOKLYN</t>
  </si>
  <si>
    <t>NY</t>
  </si>
  <si>
    <t>(347) 248-7223</t>
  </si>
  <si>
    <t>glyndun@yahoo.com</t>
  </si>
  <si>
    <t>PIYUSH PATEL</t>
  </si>
  <si>
    <t>7033 BIRCHWOOD PARK CT</t>
  </si>
  <si>
    <t>(317) 414-3506</t>
  </si>
  <si>
    <t>piyush586@yahoo.com</t>
  </si>
  <si>
    <t>AARON STENGER</t>
  </si>
  <si>
    <t>PO BOX 7</t>
  </si>
  <si>
    <t>HAGERSTOWN</t>
  </si>
  <si>
    <t>(812) 212-8500</t>
  </si>
  <si>
    <t>aaron@hoosierlandings.com</t>
  </si>
  <si>
    <t>KARAN GAREWAL</t>
  </si>
  <si>
    <t>6 BRENTWOOD COURT</t>
  </si>
  <si>
    <t>MOUNT KISCO</t>
  </si>
  <si>
    <t>(914) 309-5676</t>
  </si>
  <si>
    <t>karan.garewal@gmail.com</t>
  </si>
  <si>
    <t>GUILHERME ROMERO FILHO</t>
  </si>
  <si>
    <t>2809 WORDEN ST</t>
  </si>
  <si>
    <t>SAN DIEGO</t>
  </si>
  <si>
    <t>(415) 609-0170</t>
  </si>
  <si>
    <t>romero.grf@gmail.com</t>
  </si>
  <si>
    <t>ROBERT M DYKE</t>
  </si>
  <si>
    <t>1910 ROBIN DR</t>
  </si>
  <si>
    <t>MUNSTER</t>
  </si>
  <si>
    <t>rmdyke87@gmail.com</t>
  </si>
  <si>
    <t>MISCHAEL METELUS</t>
  </si>
  <si>
    <t>92 HILLCREST AVE</t>
  </si>
  <si>
    <t>SOMERSET</t>
  </si>
  <si>
    <t>NJ</t>
  </si>
  <si>
    <t>metelusm@gmail.com</t>
  </si>
  <si>
    <t>GREEN TREE INVESTMENTS CA LLC</t>
  </si>
  <si>
    <t>2755 GREAT SMOKEY COURT</t>
  </si>
  <si>
    <t>WESTLAKE VILLAGE</t>
  </si>
  <si>
    <t>(818) 434-7234</t>
  </si>
  <si>
    <t>(818) 883-9133</t>
  </si>
  <si>
    <t>GreenTreeInvestmentsLLC@gmail.com</t>
  </si>
  <si>
    <t>TAMIKA JONES</t>
  </si>
  <si>
    <t>533 SNYDER AVE</t>
  </si>
  <si>
    <t>PHILA</t>
  </si>
  <si>
    <t>PA</t>
  </si>
  <si>
    <t>(267) 776-1068</t>
  </si>
  <si>
    <t>kupkakemamas@gmail.com</t>
  </si>
  <si>
    <t>BOURBON CITY VENTURES</t>
  </si>
  <si>
    <t>1104 S NOTA DR</t>
  </si>
  <si>
    <t>(812) 318-0050</t>
  </si>
  <si>
    <t>livekirkwood@gmail.com</t>
  </si>
  <si>
    <t>DIENDEI LLC</t>
  </si>
  <si>
    <t>502 ANTEBELLUM LN</t>
  </si>
  <si>
    <t>MOUNT PLEASANT</t>
  </si>
  <si>
    <t>SC</t>
  </si>
  <si>
    <t>(904) 512-3096</t>
  </si>
  <si>
    <t>diendei.llc@gmail.com</t>
  </si>
  <si>
    <t xml:space="preserve">BETRAYN DRINKARD </t>
  </si>
  <si>
    <t>1060 GLENEAGLES AVE</t>
  </si>
  <si>
    <t xml:space="preserve">POMONA </t>
  </si>
  <si>
    <t>(909) 802-9946</t>
  </si>
  <si>
    <t>betrayn@gmail.com</t>
  </si>
  <si>
    <t>KIWANIS DERRICO</t>
  </si>
  <si>
    <t xml:space="preserve">7111 REDROOT COURT </t>
  </si>
  <si>
    <t>WESLEY CHAPEL</t>
  </si>
  <si>
    <t>(813) 546-3182</t>
  </si>
  <si>
    <t>kderrico115@gmail.com</t>
  </si>
  <si>
    <t>OLAWALE OKUSANYA</t>
  </si>
  <si>
    <t>6720 132ND PLACE, SE</t>
  </si>
  <si>
    <t>SNOHOMISH</t>
  </si>
  <si>
    <t>(214) 300-5644</t>
  </si>
  <si>
    <t>waleandfunke@gmail.com</t>
  </si>
  <si>
    <t>ALAN LAZOWICK</t>
  </si>
  <si>
    <t>243 HOLLISTER AVE</t>
  </si>
  <si>
    <t>SANTA MONICA</t>
  </si>
  <si>
    <t>(310) 245-3145</t>
  </si>
  <si>
    <t>lazo@aol.com</t>
  </si>
  <si>
    <t>STEVE E. HADDAD</t>
  </si>
  <si>
    <t>6949 KENNEDY AVENUE</t>
  </si>
  <si>
    <t>SUITE D</t>
  </si>
  <si>
    <t>HAMMOND</t>
  </si>
  <si>
    <t>(219) 554-0200</t>
  </si>
  <si>
    <t>(219) 554-0300</t>
  </si>
  <si>
    <t>steve.haddad@haddad-law.com</t>
  </si>
  <si>
    <t>CATHERINE S. DANIELS</t>
  </si>
  <si>
    <t>112 MAGNOLIA STREET</t>
  </si>
  <si>
    <t>BLDG. 1 APT.1</t>
  </si>
  <si>
    <t>BOSTON</t>
  </si>
  <si>
    <t>MA</t>
  </si>
  <si>
    <t>(857) 701-5610</t>
  </si>
  <si>
    <t>catherine02125@hotmail.com</t>
  </si>
  <si>
    <t>LAJEANA PEARLINE HALEY</t>
  </si>
  <si>
    <t>8542 W PIN OAK DR</t>
  </si>
  <si>
    <t>PENDLETON</t>
  </si>
  <si>
    <t>(000) 000-0000</t>
  </si>
  <si>
    <t>lcgreenfield@aol.com</t>
  </si>
  <si>
    <t>KENNETH COOK</t>
  </si>
  <si>
    <t>4998 W HARVEST LN</t>
  </si>
  <si>
    <t>(812) 876-1096</t>
  </si>
  <si>
    <t>kekringle@aol.com</t>
  </si>
  <si>
    <t>MAZEN SAID ZAINA</t>
  </si>
  <si>
    <t xml:space="preserve">8654 E EASTMAN AVE </t>
  </si>
  <si>
    <t>DENVER</t>
  </si>
  <si>
    <t>(808) 443-4922</t>
  </si>
  <si>
    <t>zainamazen@yahoo.com</t>
  </si>
  <si>
    <t>BERIL LLC</t>
  </si>
  <si>
    <t>28870 US HWY 19 NORTH STE. 362</t>
  </si>
  <si>
    <t>CLEARWATER</t>
  </si>
  <si>
    <t>(786) 605-0360</t>
  </si>
  <si>
    <t>beril.lilico@gmail.com</t>
  </si>
  <si>
    <t>APRIL MAMOU</t>
  </si>
  <si>
    <t>P O BOX 38454</t>
  </si>
  <si>
    <t>HOUSTON</t>
  </si>
  <si>
    <t>(832) 228-7184</t>
  </si>
  <si>
    <t>aprilsbiz42@gmail.com</t>
  </si>
  <si>
    <t>STEPHEN GERTZ</t>
  </si>
  <si>
    <t>907 CENTRO WAY</t>
  </si>
  <si>
    <t>MILL VALLEY</t>
  </si>
  <si>
    <t>(415) 272-7282</t>
  </si>
  <si>
    <t>apexall98@gmail.com</t>
  </si>
  <si>
    <t>VERNNA MONROE</t>
  </si>
  <si>
    <t>745 S. LIBERTY ST.</t>
  </si>
  <si>
    <t>SOUTH BEND</t>
  </si>
  <si>
    <t>(574) 367-0633</t>
  </si>
  <si>
    <t>TrinityProsperity7@gmail.com</t>
  </si>
  <si>
    <t>POTTER PLACE LLC</t>
  </si>
  <si>
    <t>123 E. CENTRAL WAY</t>
  </si>
  <si>
    <t>(310) 279-8031</t>
  </si>
  <si>
    <t>erika_finn@yahoo.com</t>
  </si>
  <si>
    <t>STRATEGIC INVESTORS, LLC MATTHEWS</t>
  </si>
  <si>
    <t>40 LANE 140, LITTLE OTTER LAKE</t>
  </si>
  <si>
    <t>FREMONT</t>
  </si>
  <si>
    <t>(717) 669-7149</t>
  </si>
  <si>
    <t>r.lmatthews@hotmail.com</t>
  </si>
  <si>
    <t>BRENTON ORMISTON</t>
  </si>
  <si>
    <t>2808 E WINSTON ST</t>
  </si>
  <si>
    <t>(812) 361-5864</t>
  </si>
  <si>
    <t>brentonormiston@hotmail.com</t>
  </si>
  <si>
    <t>IN STATE VENTURES CORP.</t>
  </si>
  <si>
    <t>4888 E LENTZ RD</t>
  </si>
  <si>
    <t>(812) 325-4768</t>
  </si>
  <si>
    <t>Aharris@renaissancerentals.com</t>
  </si>
  <si>
    <t>WR MCKEEN</t>
  </si>
  <si>
    <t>3461 E MARITIME CT</t>
  </si>
  <si>
    <t>(812) 320-3361</t>
  </si>
  <si>
    <t>wrmckeen@comcast.net</t>
  </si>
  <si>
    <t>MELODY PAMELA BALOBALO</t>
  </si>
  <si>
    <t>9700 RESEDA BLVD. STE. 207</t>
  </si>
  <si>
    <t>NORTHRIDGE</t>
  </si>
  <si>
    <t>(818) 675-0376</t>
  </si>
  <si>
    <t>mbalo2.dds@gmail.com</t>
  </si>
  <si>
    <t>JOAQUIN A STORMS</t>
  </si>
  <si>
    <t>27 TENNIS RD.</t>
  </si>
  <si>
    <t xml:space="preserve">BOSTON </t>
  </si>
  <si>
    <t>(857) 225-3194</t>
  </si>
  <si>
    <t>joaquin.storms@gmail.com</t>
  </si>
  <si>
    <t>STEVEN RAY MOFFETT</t>
  </si>
  <si>
    <t>2060 E WATERS EDGE DR</t>
  </si>
  <si>
    <t>(865) 898-5355</t>
  </si>
  <si>
    <t>(812) 824-9290</t>
  </si>
  <si>
    <t>smfreedoc@gmail.com</t>
  </si>
  <si>
    <t>TROY ALAN JACOBS</t>
  </si>
  <si>
    <t>4160 E RAMP CREEK RD</t>
  </si>
  <si>
    <t>(812) 320-6761</t>
  </si>
  <si>
    <t>firedog3542@yahoo.com</t>
  </si>
  <si>
    <t>CHEVELLE MILLS</t>
  </si>
  <si>
    <t>7733 MARBELLA CREEK AVE</t>
  </si>
  <si>
    <t>TAMPA</t>
  </si>
  <si>
    <t>(813) 358-6129</t>
  </si>
  <si>
    <t>chevelleflorida@yahoo.com</t>
  </si>
  <si>
    <t>JAN DECKARD</t>
  </si>
  <si>
    <t>3460 E RHORER RD</t>
  </si>
  <si>
    <t>(812) 327-5732</t>
  </si>
  <si>
    <t>jandeckard@gmail.com</t>
  </si>
  <si>
    <t>NICOLE PETROFF</t>
  </si>
  <si>
    <t>86 LIVINGSTON ST</t>
  </si>
  <si>
    <t>BUFFALO</t>
  </si>
  <si>
    <t>nmpetroff@gmail.com</t>
  </si>
  <si>
    <t>JOSEPH ADDISON WEBB</t>
  </si>
  <si>
    <t>5724 N EWING ST</t>
  </si>
  <si>
    <t>jaweeb@gmail.com</t>
  </si>
  <si>
    <t>FIG IN18, LLC</t>
  </si>
  <si>
    <t>PO BOX 54226</t>
  </si>
  <si>
    <t>NEW ORLEANS</t>
  </si>
  <si>
    <t>70154-4226</t>
  </si>
  <si>
    <t>ar@figadvisors.com</t>
  </si>
  <si>
    <t>HENRY C HOOVER</t>
  </si>
  <si>
    <t>300 HIGH ST</t>
  </si>
  <si>
    <t>ELIZABETHTOWN</t>
  </si>
  <si>
    <t>henryhoover0106@gmail.com</t>
  </si>
  <si>
    <t>TANYA PETTAY</t>
  </si>
  <si>
    <t>2716 E BLUFF CT</t>
  </si>
  <si>
    <t>BLOOMINGTON IN</t>
  </si>
  <si>
    <t>(812) 325-8192</t>
  </si>
  <si>
    <t>tpettay@hotmail.com</t>
  </si>
  <si>
    <t>VICTOR PFAU</t>
  </si>
  <si>
    <t xml:space="preserve">918 PARK AVE. </t>
  </si>
  <si>
    <t>CORPUS CHRISTI</t>
  </si>
  <si>
    <t>(210) 535-2962</t>
  </si>
  <si>
    <t>vpfau76@hotmail.com</t>
  </si>
  <si>
    <t>LAURIE BLUESTONE</t>
  </si>
  <si>
    <t>1102 EDWARD TERRACE</t>
  </si>
  <si>
    <t>A</t>
  </si>
  <si>
    <t>ST LOUIS</t>
  </si>
  <si>
    <t>MO</t>
  </si>
  <si>
    <t>lauriebluestone@gmail.com</t>
  </si>
  <si>
    <t>BRYAN RENTAL INC.</t>
  </si>
  <si>
    <t>1440 SOUTH LIBERTY DRIVE</t>
  </si>
  <si>
    <t>(812) 322-5243</t>
  </si>
  <si>
    <t>(812) 334-2130</t>
  </si>
  <si>
    <t>david@kksales.com</t>
  </si>
  <si>
    <t>MARCO ORSINI</t>
  </si>
  <si>
    <t>601 SOUTH BUCKINGHAM ROAD</t>
  </si>
  <si>
    <t>YORKTOWN</t>
  </si>
  <si>
    <t>ORSO1970@GMAIL.COM</t>
  </si>
  <si>
    <t>HUTTO PROPERTIES, LLC</t>
  </si>
  <si>
    <t>3515 LONGMIRE DR.</t>
  </si>
  <si>
    <t>STE. B, PMB 325</t>
  </si>
  <si>
    <t>COLLEGE STATION</t>
  </si>
  <si>
    <t>(979) 676-1554</t>
  </si>
  <si>
    <t>scott@cloudtradingcompany.com</t>
  </si>
  <si>
    <t>BEN SHIVELY</t>
  </si>
  <si>
    <t>2203 N HEADLEY RD</t>
  </si>
  <si>
    <t>(812) 345-9199</t>
  </si>
  <si>
    <t>benshively65@hotmail.com</t>
  </si>
  <si>
    <t>BOBBY JOE CONDER</t>
  </si>
  <si>
    <t>1600 S ENDWRIGHT RD</t>
  </si>
  <si>
    <t>(812) 825-7142</t>
  </si>
  <si>
    <t>crystalperlmutter@yahoo.com</t>
  </si>
  <si>
    <t>SCOTT DERR</t>
  </si>
  <si>
    <t>3411 COPPERLEAF DRIVE</t>
  </si>
  <si>
    <t>scottderr67@yahoo.com</t>
  </si>
  <si>
    <t>RICHARD D CROWE</t>
  </si>
  <si>
    <t>7313 N. MAPLE GROVE RD.</t>
  </si>
  <si>
    <t>(812) 606-2305</t>
  </si>
  <si>
    <t>scrowe@bluemarble.net</t>
  </si>
  <si>
    <t>JACQUELYN BROWN</t>
  </si>
  <si>
    <t>1919 S HIGH ST.</t>
  </si>
  <si>
    <t>(317) 362-8947</t>
  </si>
  <si>
    <t>jacquebbrown@gmail.com</t>
  </si>
  <si>
    <t>SOLERA NATL BANK, CUST FOR JEREMY NORTON, TRAD IRA</t>
  </si>
  <si>
    <t>10734 OAKBRIAR CT</t>
  </si>
  <si>
    <t>FORT WAYNE</t>
  </si>
  <si>
    <t>(812) 223-2347</t>
  </si>
  <si>
    <t>jdnorton1@gmail.com</t>
  </si>
  <si>
    <t>TRESSIA MARTIN</t>
  </si>
  <si>
    <t>6415 N BRAKSWAY DR</t>
  </si>
  <si>
    <t>fieldstd@yahoo.com</t>
  </si>
  <si>
    <t>JOEL A PEREZ</t>
  </si>
  <si>
    <t>78 EMBER BRANCH DR</t>
  </si>
  <si>
    <t>MISSOURI CITY</t>
  </si>
  <si>
    <t>(281) 704-4529</t>
  </si>
  <si>
    <t>jpholdings07@gmail.com</t>
  </si>
  <si>
    <t>MATTHEW MURPHY</t>
  </si>
  <si>
    <t>1900 E. RUBY LANE</t>
  </si>
  <si>
    <t>(812) 327-7357</t>
  </si>
  <si>
    <t>mrmurp@gmail.com</t>
  </si>
  <si>
    <t>QUINTIN JAMES RICE</t>
  </si>
  <si>
    <t>1244 FREEMAN RD</t>
  </si>
  <si>
    <t>SPENCER</t>
  </si>
  <si>
    <t>(812) 360-8710</t>
  </si>
  <si>
    <t>ricequintin009@gmail.com</t>
  </si>
  <si>
    <t>COURTNEY CAVER</t>
  </si>
  <si>
    <t>1110 N CRESCENT RD</t>
  </si>
  <si>
    <t>(812) 322-7482</t>
  </si>
  <si>
    <t>nailsbyecourtney@gmail.com</t>
  </si>
  <si>
    <t>JASON FISHER</t>
  </si>
  <si>
    <t>6161 NEHRT RD</t>
  </si>
  <si>
    <t>(317) 989-4007</t>
  </si>
  <si>
    <t>oneshotprecision@yahoo.com</t>
  </si>
  <si>
    <t>DAVID AIKINS</t>
  </si>
  <si>
    <t>3377 GAINESVILLE CT</t>
  </si>
  <si>
    <t>(317) 403-6242</t>
  </si>
  <si>
    <t>DLAIKINS@HOTMAIL.COM</t>
  </si>
  <si>
    <t>STEPHANIE FANSLER</t>
  </si>
  <si>
    <t>85 E POWERLINE RD</t>
  </si>
  <si>
    <t>NORMAN</t>
  </si>
  <si>
    <t>(812) 276-5537</t>
  </si>
  <si>
    <t>swfansler@gmail.com</t>
  </si>
  <si>
    <t>BRR ENTERPRISES INCORPORATED</t>
  </si>
  <si>
    <t>7304 W MUSTANG DRIVE</t>
  </si>
  <si>
    <t>(317) 513-9475</t>
  </si>
  <si>
    <t>cbbrooks@hotmail.com</t>
  </si>
  <si>
    <t>NATHANIEL L. BAUTERS</t>
  </si>
  <si>
    <t>5353 EAST STATE ROAD 45</t>
  </si>
  <si>
    <t>(812) 322-6283</t>
  </si>
  <si>
    <t>nbauters@indiana.edu</t>
  </si>
  <si>
    <t>PBM REAL ESTATE LLC</t>
  </si>
  <si>
    <t>3620 DEVELOPERS ROAD</t>
  </si>
  <si>
    <t>(317) 727-3671</t>
  </si>
  <si>
    <t>patmc@pbmws.com</t>
  </si>
  <si>
    <t>DASHIELL RUTHENBURG</t>
  </si>
  <si>
    <t>3439 E WILL SOWDERS RD</t>
  </si>
  <si>
    <t>(812) 361-1795</t>
  </si>
  <si>
    <t>dashnround@gmail.com</t>
  </si>
  <si>
    <t>RODERICK MURPHY</t>
  </si>
  <si>
    <t>5205 OLD ST RD 37 N</t>
  </si>
  <si>
    <t xml:space="preserve">SPRINGVILLE </t>
  </si>
  <si>
    <t>(812) 675-3933</t>
  </si>
  <si>
    <t>rodmurphy@comcast.net</t>
  </si>
  <si>
    <t>TED B MARKLEY</t>
  </si>
  <si>
    <t>3827 EAST OLD MEYERS ROAD</t>
  </si>
  <si>
    <t>(812) 332-7164</t>
  </si>
  <si>
    <t>commodorecrane@gmail.com</t>
  </si>
  <si>
    <t>ERICK CASTILLO</t>
  </si>
  <si>
    <t>9120 AUDREY ST</t>
  </si>
  <si>
    <t>RIVERSIDE</t>
  </si>
  <si>
    <t>(951) 377-4545</t>
  </si>
  <si>
    <t>ecshieldtaxliencertificates@gmail.com</t>
  </si>
  <si>
    <t>DOUG SMITH</t>
  </si>
  <si>
    <t>PO BOX 36911</t>
  </si>
  <si>
    <t>INDINAPOLIS</t>
  </si>
  <si>
    <t>(812) 355-3300</t>
  </si>
  <si>
    <t>(812) 355-3304</t>
  </si>
  <si>
    <t>treehugger9006@gmail.com</t>
  </si>
  <si>
    <t>ENRIQUE GUZMAN</t>
  </si>
  <si>
    <t>3555 JUNCTION BLVD</t>
  </si>
  <si>
    <t>JACKSON HEIGHTS</t>
  </si>
  <si>
    <t>(201) 486-1462</t>
  </si>
  <si>
    <t>rick.guzman@gmail.com</t>
  </si>
  <si>
    <t>NANCY A. FLANAGAN</t>
  </si>
  <si>
    <t>1270 GLADDEN CT</t>
  </si>
  <si>
    <t>FRANKLIN</t>
  </si>
  <si>
    <t>(858) 405-6559</t>
  </si>
  <si>
    <t>flanclan1@sbcglobal.net</t>
  </si>
  <si>
    <t>JANS TALLY RUBINE, LLC</t>
  </si>
  <si>
    <t>3460 E RHORER RD.</t>
  </si>
  <si>
    <t>PDS GROUP LLC</t>
  </si>
  <si>
    <t>9301 S POINTE LASALLES DRIVE</t>
  </si>
  <si>
    <t>(317) 714-2754</t>
  </si>
  <si>
    <t>penticuf@pdsmcorp.com</t>
  </si>
  <si>
    <t>JEFFREY SUMMERS</t>
  </si>
  <si>
    <t>32898 WEBER ROAD</t>
  </si>
  <si>
    <t>RICHMOND</t>
  </si>
  <si>
    <t>MI</t>
  </si>
  <si>
    <t>(812) 201-6325</t>
  </si>
  <si>
    <t>rasumm08@aol.com</t>
  </si>
  <si>
    <t>DINGXIN PAN</t>
  </si>
  <si>
    <t xml:space="preserve">4103 CORTONA COURT </t>
  </si>
  <si>
    <t xml:space="preserve">SAN JOSE </t>
  </si>
  <si>
    <t>(650) 288-6707</t>
  </si>
  <si>
    <t>daisypan822.tsi@gmail.com</t>
  </si>
  <si>
    <t>ROD JOHNSON INVESTMENTS, LLC</t>
  </si>
  <si>
    <t>14554 FAUCET LANE</t>
  </si>
  <si>
    <t>FISHERS</t>
  </si>
  <si>
    <t>(317) 828-1542</t>
  </si>
  <si>
    <t>scottwhite3253@yahoo.com</t>
  </si>
  <si>
    <t>MATT CUTLER</t>
  </si>
  <si>
    <t xml:space="preserve">719 RIDGEWOOD AVE </t>
  </si>
  <si>
    <t>WESTFIELD</t>
  </si>
  <si>
    <t>(317) 714-6309</t>
  </si>
  <si>
    <t>mattcutler77@yahoo.com</t>
  </si>
  <si>
    <t>POLAR HARMONY SOLUTIONS LLC</t>
  </si>
  <si>
    <t>480 E FAWN RIDGE TRAIL</t>
  </si>
  <si>
    <t>(812) 558-4583</t>
  </si>
  <si>
    <t>jdburchett@gmail.com</t>
  </si>
  <si>
    <t xml:space="preserve">JOSEPH M  FITTER </t>
  </si>
  <si>
    <t>PO BOX:  8882</t>
  </si>
  <si>
    <t>(812) 606-8126</t>
  </si>
  <si>
    <t>k7joe@yahoo.com</t>
  </si>
  <si>
    <t>HIGHLANDER PROPERTY MANAGEMENT</t>
  </si>
  <si>
    <t>1903 GRAPE ARBOR WAY</t>
  </si>
  <si>
    <t>hoosier9@gmail.com</t>
  </si>
  <si>
    <t>ELDON GENE HOJEM</t>
  </si>
  <si>
    <t>9250 N BUSKIRK RD</t>
  </si>
  <si>
    <t>GOSPORT</t>
  </si>
  <si>
    <t>(812) 606-1355</t>
  </si>
  <si>
    <t>Ehojem@hotmail.com</t>
  </si>
  <si>
    <t>BRANDON KNIGHT</t>
  </si>
  <si>
    <t>2960 LAKEWOOD COURT</t>
  </si>
  <si>
    <t>(812) 322-4054</t>
  </si>
  <si>
    <t>sivrsax@yahoo.com</t>
  </si>
  <si>
    <t>JULIE BAUTERS</t>
  </si>
  <si>
    <t>4424 E CARRINGTON CT</t>
  </si>
  <si>
    <t>(812) 650-2611</t>
  </si>
  <si>
    <t>jrb4422@yahoo.com</t>
  </si>
  <si>
    <t>CHRIS HAWK</t>
  </si>
  <si>
    <t>4510 S EAGLEVIEW DR</t>
  </si>
  <si>
    <t>(812) 327-3949</t>
  </si>
  <si>
    <t>chris_hawk@sbcglobal.net</t>
  </si>
  <si>
    <t>MITCHELL CASAD</t>
  </si>
  <si>
    <t>9547 S. HARBOUR POINTE DRIVE</t>
  </si>
  <si>
    <t>(812) 345-4716</t>
  </si>
  <si>
    <t>mitchell.casad3@gmail.com</t>
  </si>
  <si>
    <t>BROOKWOOD 79 LLC</t>
  </si>
  <si>
    <t>5015 W STATE RD 46, SUITE J</t>
  </si>
  <si>
    <t>(812) 327-7846</t>
  </si>
  <si>
    <t>(812) 333-0805</t>
  </si>
  <si>
    <t>brkwd79@gmail.com</t>
  </si>
  <si>
    <t>SACKSTEDER PROPERTIES LLC</t>
  </si>
  <si>
    <t>3243 QUAIL WOOD RUN LN</t>
  </si>
  <si>
    <t>TRAFALGAR</t>
  </si>
  <si>
    <t>(317) 523-5533</t>
  </si>
  <si>
    <t>toddsacksteder@sbcglobal.net</t>
  </si>
  <si>
    <t>WILLIAM  CARPENTER</t>
  </si>
  <si>
    <t xml:space="preserve">8240S FAIRFAX RD </t>
  </si>
  <si>
    <t xml:space="preserve">BLOOMINGTON </t>
  </si>
  <si>
    <t>(812) 642-4414</t>
  </si>
  <si>
    <t>mrnatural2112@gmail.com</t>
  </si>
  <si>
    <t>SCOTT KNOWLTON</t>
  </si>
  <si>
    <t>7636 S. PATTON ROAD</t>
  </si>
  <si>
    <t>sqknowlton@gmail.com</t>
  </si>
  <si>
    <t>CHRIS CINKOSKE</t>
  </si>
  <si>
    <t>2712 S MCCARTNEY LN</t>
  </si>
  <si>
    <t>(812) 219-1987</t>
  </si>
  <si>
    <t>cinkoske@gmail.com</t>
  </si>
  <si>
    <t>TSBNumber</t>
  </si>
  <si>
    <t>TSB0003396</t>
  </si>
  <si>
    <t>TSB0003448</t>
  </si>
  <si>
    <t>TSB0004176</t>
  </si>
  <si>
    <t>TSB0005660</t>
  </si>
  <si>
    <t>TSB0006150</t>
  </si>
  <si>
    <t>TSB0006195</t>
  </si>
  <si>
    <t>TSB0006264</t>
  </si>
  <si>
    <t>TSB0006569</t>
  </si>
  <si>
    <t>TSB0006778</t>
  </si>
  <si>
    <t>TSB0006840</t>
  </si>
  <si>
    <t>TSB0006962</t>
  </si>
  <si>
    <t>TSB0007149</t>
  </si>
  <si>
    <t>TSB0007202</t>
  </si>
  <si>
    <t>TSB0007727</t>
  </si>
  <si>
    <t>TSB0007925</t>
  </si>
  <si>
    <t>TSB0010918</t>
  </si>
  <si>
    <t>TSB0011054</t>
  </si>
  <si>
    <t>TSB0011256</t>
  </si>
  <si>
    <t>TSB0012799</t>
  </si>
  <si>
    <t>TSB0012958</t>
  </si>
  <si>
    <t>TSB0013660</t>
  </si>
  <si>
    <t>TSB0014020</t>
  </si>
  <si>
    <t>TSB0014200</t>
  </si>
  <si>
    <t>TSB0014609</t>
  </si>
  <si>
    <t>TSB0017099</t>
  </si>
  <si>
    <t>TSB0017270</t>
  </si>
  <si>
    <t>TSB0019133</t>
  </si>
  <si>
    <t>TSB0019438</t>
  </si>
  <si>
    <t>TSB0019897</t>
  </si>
  <si>
    <t>TSB0020427</t>
  </si>
  <si>
    <t>TSB0020458</t>
  </si>
  <si>
    <t>TSB0020569</t>
  </si>
  <si>
    <t>TSB0020883</t>
  </si>
  <si>
    <t>TSB0020913</t>
  </si>
  <si>
    <t>TSB0021170</t>
  </si>
  <si>
    <t>TSB0021210</t>
  </si>
  <si>
    <t>TSB0021273</t>
  </si>
  <si>
    <t>TSB0022247</t>
  </si>
  <si>
    <t>TSB0022635</t>
  </si>
  <si>
    <t>TSB0022856</t>
  </si>
  <si>
    <t>TSB0022987</t>
  </si>
  <si>
    <t>TSB0023647</t>
  </si>
  <si>
    <t>TSB0024163</t>
  </si>
  <si>
    <t>TSB0024640</t>
  </si>
  <si>
    <t>TSB0024714</t>
  </si>
  <si>
    <t>TSB0024843</t>
  </si>
  <si>
    <t>TSB0025098</t>
  </si>
  <si>
    <t>TSB0025302</t>
  </si>
  <si>
    <t>TSB0025601</t>
  </si>
  <si>
    <t>TSB0025665</t>
  </si>
  <si>
    <t>TSB0026002</t>
  </si>
  <si>
    <t>TSB0026850</t>
  </si>
  <si>
    <t>TSB0028079</t>
  </si>
  <si>
    <t>TSB0028156</t>
  </si>
  <si>
    <t>TSB0028553</t>
  </si>
  <si>
    <t>TSB0028725</t>
  </si>
  <si>
    <t>TSB0028742</t>
  </si>
  <si>
    <t>TSB0028806</t>
  </si>
  <si>
    <t>TSB0028966</t>
  </si>
  <si>
    <t>TSB0029061</t>
  </si>
  <si>
    <t>TSB0029272</t>
  </si>
  <si>
    <t>TSB0029400</t>
  </si>
  <si>
    <t>TSB0029639</t>
  </si>
  <si>
    <t>TSB0029713</t>
  </si>
  <si>
    <t>TSB0029722</t>
  </si>
  <si>
    <t>TSB0029793</t>
  </si>
  <si>
    <t>TSB0030149</t>
  </si>
  <si>
    <t>TSB0030267</t>
  </si>
  <si>
    <t>TSB0030454</t>
  </si>
  <si>
    <t>TSB0030591</t>
  </si>
  <si>
    <t>TSB0030618</t>
  </si>
  <si>
    <t>TSB0030622</t>
  </si>
  <si>
    <t>TSB0030647</t>
  </si>
  <si>
    <t>TSB0030653</t>
  </si>
  <si>
    <t>TSB0030700</t>
  </si>
  <si>
    <t>TSB0030819</t>
  </si>
  <si>
    <t>TSB0030891</t>
  </si>
  <si>
    <t>TSB0030972</t>
  </si>
  <si>
    <t>TSB0031209</t>
  </si>
  <si>
    <t>TSB0031538</t>
  </si>
  <si>
    <t>TSB0031542</t>
  </si>
  <si>
    <t>TSB0031552</t>
  </si>
  <si>
    <t>TSB0031605</t>
  </si>
  <si>
    <t>TSB0031725</t>
  </si>
  <si>
    <t>TSB0031731</t>
  </si>
  <si>
    <t>TSB0031936</t>
  </si>
  <si>
    <t>TSB0031984</t>
  </si>
  <si>
    <t>TSB0031995</t>
  </si>
  <si>
    <t>TSB0031998</t>
  </si>
  <si>
    <t>TSB0032097</t>
  </si>
  <si>
    <t>TSB0032115</t>
  </si>
  <si>
    <t>TSB0032172</t>
  </si>
  <si>
    <t>TSB0032176</t>
  </si>
  <si>
    <t>TSB0032182</t>
  </si>
  <si>
    <t>TSB0032220</t>
  </si>
  <si>
    <t>TSB0032255</t>
  </si>
  <si>
    <t>TSB0032304</t>
  </si>
  <si>
    <t>TSB0032344</t>
  </si>
  <si>
    <t>TSB0032347</t>
  </si>
  <si>
    <t>TSB0032401</t>
  </si>
  <si>
    <t>TSB0032423</t>
  </si>
  <si>
    <t>TSB0032428</t>
  </si>
  <si>
    <t>TSB0032445</t>
  </si>
  <si>
    <t>TSB0032463</t>
  </si>
  <si>
    <t>TSB0032485</t>
  </si>
  <si>
    <t>TSB0032562</t>
  </si>
  <si>
    <t>TSB0032577</t>
  </si>
  <si>
    <t>TSB0032619</t>
  </si>
  <si>
    <t>TSB0032676</t>
  </si>
  <si>
    <t>TSB0032690</t>
  </si>
  <si>
    <t>TSB0032711</t>
  </si>
  <si>
    <t>TSB0032715</t>
  </si>
  <si>
    <t>TSB0032718</t>
  </si>
  <si>
    <t>TSB0032750</t>
  </si>
  <si>
    <t>TSB0032762</t>
  </si>
  <si>
    <t>TSB0032772</t>
  </si>
  <si>
    <t>TSB0032845</t>
  </si>
  <si>
    <t>TSB0032890</t>
  </si>
  <si>
    <t>TSB0032926</t>
  </si>
  <si>
    <t>TSB0032993</t>
  </si>
  <si>
    <t>TSB0033007</t>
  </si>
  <si>
    <t>TSB0033024</t>
  </si>
  <si>
    <t>TSB0033025</t>
  </si>
  <si>
    <t>TSB0033109</t>
  </si>
  <si>
    <t>TSB0033148</t>
  </si>
  <si>
    <t>TSB0033153</t>
  </si>
  <si>
    <t>TSB0033192</t>
  </si>
  <si>
    <t>TSB0033203</t>
  </si>
  <si>
    <t>TSB0033247</t>
  </si>
  <si>
    <t>TSB0033256</t>
  </si>
  <si>
    <t>TSB0033260</t>
  </si>
  <si>
    <t>TSB0033261</t>
  </si>
  <si>
    <t>TSB0033278</t>
  </si>
  <si>
    <t>TSB0033279</t>
  </si>
  <si>
    <t>TSB0033288</t>
  </si>
  <si>
    <t>TSB0033294</t>
  </si>
  <si>
    <t>(561) 487-2742</t>
  </si>
  <si>
    <t>(424) 703-5280</t>
  </si>
  <si>
    <t>(513) 519-8811</t>
  </si>
  <si>
    <t>(318) 914-2446</t>
  </si>
  <si>
    <t>(317) 223-1186</t>
  </si>
  <si>
    <t>(317) 753-2781</t>
  </si>
  <si>
    <t>(219) 427-9506</t>
  </si>
  <si>
    <t>(732) 343-2529</t>
  </si>
  <si>
    <t>(716) 912-9399</t>
  </si>
  <si>
    <t>(317) 840-9012</t>
  </si>
  <si>
    <t>(904) 224-1205</t>
  </si>
  <si>
    <t>(181) 231-4519 x2</t>
  </si>
  <si>
    <t>(314) 941-3723</t>
  </si>
  <si>
    <t>(859) 803-5087</t>
  </si>
  <si>
    <t>(812) 568-0028</t>
  </si>
  <si>
    <t>(812) 327-4299</t>
  </si>
  <si>
    <t>(181) 232-7384 x0</t>
  </si>
  <si>
    <t xml:space="preserve">4545 S 100 W </t>
  </si>
  <si>
    <t xml:space="preserve">30 N GOULD ST </t>
  </si>
  <si>
    <t xml:space="preserve">11721  WHITTIER BLVD   # 184 </t>
  </si>
  <si>
    <t xml:space="preserve">1606 GREENLEAVES DR </t>
  </si>
  <si>
    <t xml:space="preserve">848 N RAINBOW BLVD #3225 </t>
  </si>
  <si>
    <t xml:space="preserve">300 LAFOLLETTE STATION S </t>
  </si>
  <si>
    <t xml:space="preserve">120 N LASALLE ST, SUITE 1220 </t>
  </si>
  <si>
    <t xml:space="preserve">10741 LAKE POINT COURT </t>
  </si>
  <si>
    <t xml:space="preserve">17962 FOXBOROUGH LANE </t>
  </si>
  <si>
    <t xml:space="preserve">5106 CALIFORNIA STREET </t>
  </si>
  <si>
    <t xml:space="preserve">P O BOX 354 </t>
  </si>
  <si>
    <t xml:space="preserve">6000 BROWNSBORO PARK BLVD </t>
  </si>
  <si>
    <t xml:space="preserve">33 N LASALLE ST, SUITE 1730 </t>
  </si>
  <si>
    <t xml:space="preserve">30 N GOULD STREET </t>
  </si>
  <si>
    <t xml:space="preserve">80 E CEDAR STREET  </t>
  </si>
  <si>
    <t xml:space="preserve">1201 24TH STREET </t>
  </si>
  <si>
    <t xml:space="preserve">10561 W 105TH AVE </t>
  </si>
  <si>
    <t xml:space="preserve">2520 CORAL WAY STE 2295 </t>
  </si>
  <si>
    <t xml:space="preserve">2919 WINNSBORO ROAD </t>
  </si>
  <si>
    <t xml:space="preserve">1908 THOMES AVE </t>
  </si>
  <si>
    <t xml:space="preserve">117 E LOUISA ST #451 </t>
  </si>
  <si>
    <t xml:space="preserve">PO BOX 208 </t>
  </si>
  <si>
    <t xml:space="preserve">9920 RED BUD LANE </t>
  </si>
  <si>
    <t xml:space="preserve">PO BOX 1203 </t>
  </si>
  <si>
    <t xml:space="preserve">44669 CORTE VERANOS </t>
  </si>
  <si>
    <t xml:space="preserve">82 MARION AVE NORTH </t>
  </si>
  <si>
    <t xml:space="preserve">103 STEWART LAKE LOOP </t>
  </si>
  <si>
    <t xml:space="preserve">5351 E. THOMPSON ROAD </t>
  </si>
  <si>
    <t xml:space="preserve">300 E RIDGE ROAD </t>
  </si>
  <si>
    <t xml:space="preserve">14411 NE 8TH COURT </t>
  </si>
  <si>
    <t xml:space="preserve">3804 W. ALLEN CRT. </t>
  </si>
  <si>
    <t xml:space="preserve">P. O. BOX 3074 </t>
  </si>
  <si>
    <t xml:space="preserve">1358 SILVER SPRINGS DRIVE </t>
  </si>
  <si>
    <t xml:space="preserve">7801 WEST MOORESVILLE ROAD </t>
  </si>
  <si>
    <t xml:space="preserve"> 10418 STAMPEDE STEAD </t>
  </si>
  <si>
    <t xml:space="preserve"> 149 CO RD 1715N </t>
  </si>
  <si>
    <t xml:space="preserve">FOUNTAINTOWN </t>
  </si>
  <si>
    <t xml:space="preserve">IN </t>
  </si>
  <si>
    <t xml:space="preserve">46130-9417 </t>
  </si>
  <si>
    <t xml:space="preserve">Address1 </t>
  </si>
  <si>
    <t xml:space="preserve">Address2 </t>
  </si>
  <si>
    <t xml:space="preserve">City </t>
  </si>
  <si>
    <t xml:space="preserve">State </t>
  </si>
  <si>
    <t xml:space="preserve">SHERIDAN </t>
  </si>
  <si>
    <t xml:space="preserve">WY </t>
  </si>
  <si>
    <t xml:space="preserve">WHITTIER </t>
  </si>
  <si>
    <t xml:space="preserve">CA </t>
  </si>
  <si>
    <t xml:space="preserve">90601-3939 </t>
  </si>
  <si>
    <t xml:space="preserve">JEFFERSONVILLE </t>
  </si>
  <si>
    <t xml:space="preserve">47130-7540 </t>
  </si>
  <si>
    <t xml:space="preserve">LAS VEGAS </t>
  </si>
  <si>
    <t xml:space="preserve">FLOYDS KNOBS </t>
  </si>
  <si>
    <t xml:space="preserve">47119-8300 </t>
  </si>
  <si>
    <t xml:space="preserve">IL </t>
  </si>
  <si>
    <t xml:space="preserve">NEW MARKET </t>
  </si>
  <si>
    <t xml:space="preserve">BOCA RATON </t>
  </si>
  <si>
    <t xml:space="preserve">FL </t>
  </si>
  <si>
    <t xml:space="preserve">OMAHA </t>
  </si>
  <si>
    <t xml:space="preserve">CONNERSVILLE </t>
  </si>
  <si>
    <t xml:space="preserve">LOUISVILLE </t>
  </si>
  <si>
    <t xml:space="preserve">KY </t>
  </si>
  <si>
    <t xml:space="preserve">R </t>
  </si>
  <si>
    <t xml:space="preserve">SUITE 302 #181 </t>
  </si>
  <si>
    <t xml:space="preserve">SUITE F </t>
  </si>
  <si>
    <t xml:space="preserve">SUITE 7498 </t>
  </si>
  <si>
    <t xml:space="preserve">SUITE B110-156 </t>
  </si>
  <si>
    <t xml:space="preserve">SUITE #5000 </t>
  </si>
  <si>
    <t xml:space="preserve">618 835 2726 </t>
  </si>
  <si>
    <t xml:space="preserve">SUITE D </t>
  </si>
  <si>
    <t xml:space="preserve">BLDG. 1 APT.1 </t>
  </si>
  <si>
    <t xml:space="preserve">A </t>
  </si>
  <si>
    <t xml:space="preserve">STE. B, PMB 325 </t>
  </si>
  <si>
    <t xml:space="preserve">15 48TH AVENUE </t>
  </si>
  <si>
    <t xml:space="preserve">4926 BRIARWOOD TRL </t>
  </si>
  <si>
    <t xml:space="preserve">1725 ATWELL ST. </t>
  </si>
  <si>
    <t xml:space="preserve">1542 N. PRIVATE ROAD 40 E. </t>
  </si>
  <si>
    <t xml:space="preserve">8221 BRITTANY DR </t>
  </si>
  <si>
    <t xml:space="preserve">10178 W ROBIN LN </t>
  </si>
  <si>
    <t xml:space="preserve">PO BOX 406 </t>
  </si>
  <si>
    <t xml:space="preserve">PO BOX 5142 </t>
  </si>
  <si>
    <t xml:space="preserve">6523 ACEY ST </t>
  </si>
  <si>
    <t xml:space="preserve">2725 WELSHCREST DR </t>
  </si>
  <si>
    <t xml:space="preserve">12922 WEST STATE RD 58 </t>
  </si>
  <si>
    <t xml:space="preserve">3806 AVENUE J </t>
  </si>
  <si>
    <t xml:space="preserve">7033 BIRCHWOOD PARK CT </t>
  </si>
  <si>
    <t xml:space="preserve">PO BOX 7 </t>
  </si>
  <si>
    <t xml:space="preserve">6 BRENTWOOD COURT </t>
  </si>
  <si>
    <t xml:space="preserve">2809 WORDEN ST </t>
  </si>
  <si>
    <t xml:space="preserve">1910 ROBIN DR </t>
  </si>
  <si>
    <t xml:space="preserve">92 HILLCREST AVE </t>
  </si>
  <si>
    <t xml:space="preserve">2755 GREAT SMOKEY COURT </t>
  </si>
  <si>
    <t xml:space="preserve">533 SNYDER AVE </t>
  </si>
  <si>
    <t xml:space="preserve">1104 S NOTA DR </t>
  </si>
  <si>
    <t xml:space="preserve">502 ANTEBELLUM LN </t>
  </si>
  <si>
    <t xml:space="preserve">1060 GLENEAGLES AVE </t>
  </si>
  <si>
    <t xml:space="preserve">6720 132ND PLACE, SE </t>
  </si>
  <si>
    <t xml:space="preserve">243 HOLLISTER AVE </t>
  </si>
  <si>
    <t xml:space="preserve">6949 KENNEDY AVENUE </t>
  </si>
  <si>
    <t xml:space="preserve">112 MAGNOLIA STREET </t>
  </si>
  <si>
    <t xml:space="preserve">8542 W PIN OAK DR </t>
  </si>
  <si>
    <t xml:space="preserve">4998 W HARVEST LN </t>
  </si>
  <si>
    <t xml:space="preserve">28870 US HWY 19 NORTH STE. 362 </t>
  </si>
  <si>
    <t xml:space="preserve">P O BOX 38454 </t>
  </si>
  <si>
    <t xml:space="preserve">907 CENTRO WAY </t>
  </si>
  <si>
    <t xml:space="preserve">745 S. LIBERTY ST. </t>
  </si>
  <si>
    <t xml:space="preserve">123 E. CENTRAL WAY </t>
  </si>
  <si>
    <t xml:space="preserve">40 LANE 140, LITTLE OTTER LAKE </t>
  </si>
  <si>
    <t xml:space="preserve">2808 E WINSTON ST </t>
  </si>
  <si>
    <t xml:space="preserve">4888 E LENTZ RD </t>
  </si>
  <si>
    <t xml:space="preserve">3461 E MARITIME CT </t>
  </si>
  <si>
    <t xml:space="preserve">9700 RESEDA BLVD. STE. 207 </t>
  </si>
  <si>
    <t xml:space="preserve">27 TENNIS RD. </t>
  </si>
  <si>
    <t xml:space="preserve">2060 E WATERS EDGE DR </t>
  </si>
  <si>
    <t xml:space="preserve">4160 E RAMP CREEK RD </t>
  </si>
  <si>
    <t xml:space="preserve">7733 MARBELLA CREEK AVE </t>
  </si>
  <si>
    <t xml:space="preserve">3460 E RHORER RD </t>
  </si>
  <si>
    <t xml:space="preserve">86 LIVINGSTON ST </t>
  </si>
  <si>
    <t xml:space="preserve">5724 N EWING ST </t>
  </si>
  <si>
    <t xml:space="preserve">PO BOX 54226 </t>
  </si>
  <si>
    <t xml:space="preserve">300 HIGH ST </t>
  </si>
  <si>
    <t xml:space="preserve">2716 E BLUFF CT </t>
  </si>
  <si>
    <t xml:space="preserve">1102 EDWARD TERRACE </t>
  </si>
  <si>
    <t xml:space="preserve">1440 SOUTH LIBERTY DRIVE </t>
  </si>
  <si>
    <t xml:space="preserve">601 SOUTH BUCKINGHAM ROAD </t>
  </si>
  <si>
    <t xml:space="preserve">3515 LONGMIRE DR. </t>
  </si>
  <si>
    <t xml:space="preserve">2203 N HEADLEY RD </t>
  </si>
  <si>
    <t xml:space="preserve">1600 S ENDWRIGHT RD </t>
  </si>
  <si>
    <t xml:space="preserve">3411 COPPERLEAF DRIVE </t>
  </si>
  <si>
    <t xml:space="preserve">7313 N. MAPLE GROVE RD. </t>
  </si>
  <si>
    <t xml:space="preserve">1919 S HIGH ST. </t>
  </si>
  <si>
    <t xml:space="preserve">10734 OAKBRIAR CT </t>
  </si>
  <si>
    <t xml:space="preserve">6415 N BRAKSWAY DR </t>
  </si>
  <si>
    <t xml:space="preserve">78 EMBER BRANCH DR </t>
  </si>
  <si>
    <t xml:space="preserve">1900 E. RUBY LANE </t>
  </si>
  <si>
    <t xml:space="preserve">1244 FREEMAN RD </t>
  </si>
  <si>
    <t xml:space="preserve">1110 N CRESCENT RD </t>
  </si>
  <si>
    <t xml:space="preserve">6161 NEHRT RD </t>
  </si>
  <si>
    <t xml:space="preserve">3377 GAINESVILLE CT </t>
  </si>
  <si>
    <t xml:space="preserve">85 E POWERLINE RD </t>
  </si>
  <si>
    <t xml:space="preserve">7304 W MUSTANG DRIVE </t>
  </si>
  <si>
    <t xml:space="preserve">5353 EAST STATE ROAD 45 </t>
  </si>
  <si>
    <t xml:space="preserve">3620 DEVELOPERS ROAD </t>
  </si>
  <si>
    <t xml:space="preserve">3439 E WILL SOWDERS RD </t>
  </si>
  <si>
    <t xml:space="preserve">5205 OLD ST RD 37 N </t>
  </si>
  <si>
    <t xml:space="preserve">3827 EAST OLD MEYERS ROAD </t>
  </si>
  <si>
    <t xml:space="preserve">9120 AUDREY ST </t>
  </si>
  <si>
    <t xml:space="preserve">PO BOX 36911 </t>
  </si>
  <si>
    <t xml:space="preserve">3555 JUNCTION BLVD </t>
  </si>
  <si>
    <t xml:space="preserve">1270 GLADDEN CT </t>
  </si>
  <si>
    <t xml:space="preserve">3460 E RHORER RD. </t>
  </si>
  <si>
    <t xml:space="preserve">9301 S POINTE LASALLES DRIVE </t>
  </si>
  <si>
    <t xml:space="preserve">32898 WEBER ROAD </t>
  </si>
  <si>
    <t xml:space="preserve">14554 FAUCET LANE </t>
  </si>
  <si>
    <t xml:space="preserve">480 E FAWN RIDGE TRAIL </t>
  </si>
  <si>
    <t xml:space="preserve">PO BOX:  8882 </t>
  </si>
  <si>
    <t xml:space="preserve">1903 GRAPE ARBOR WAY </t>
  </si>
  <si>
    <t xml:space="preserve">9250 N BUSKIRK RD </t>
  </si>
  <si>
    <t xml:space="preserve">2960 LAKEWOOD COURT </t>
  </si>
  <si>
    <t xml:space="preserve">4424 E CARRINGTON CT </t>
  </si>
  <si>
    <t xml:space="preserve">4510 S EAGLEVIEW DR </t>
  </si>
  <si>
    <t xml:space="preserve">9547 S. HARBOUR POINTE DRIVE </t>
  </si>
  <si>
    <t xml:space="preserve">5015 W STATE RD 46, SUITE J </t>
  </si>
  <si>
    <t xml:space="preserve">3243 QUAIL WOOD RUN LN </t>
  </si>
  <si>
    <t xml:space="preserve">7636 S. PATTON ROAD </t>
  </si>
  <si>
    <t xml:space="preserve">2712 S MCCARTNEY LN </t>
  </si>
  <si>
    <t xml:space="preserve">ZIONSVILLE </t>
  </si>
  <si>
    <t xml:space="preserve">BAKERSFIELD </t>
  </si>
  <si>
    <t xml:space="preserve">WESTMINSTER </t>
  </si>
  <si>
    <t xml:space="preserve">MIAMI </t>
  </si>
  <si>
    <t xml:space="preserve">MONROE </t>
  </si>
  <si>
    <t xml:space="preserve">CHEYENNE </t>
  </si>
  <si>
    <t xml:space="preserve">CARMEL </t>
  </si>
  <si>
    <t xml:space="preserve">PALM SPRINGS </t>
  </si>
  <si>
    <t xml:space="preserve">TEMECULA </t>
  </si>
  <si>
    <t xml:space="preserve">PROVIDENCE </t>
  </si>
  <si>
    <t xml:space="preserve">GROVELAND </t>
  </si>
  <si>
    <t xml:space="preserve">INDIANAPOLIS </t>
  </si>
  <si>
    <t xml:space="preserve">GARY </t>
  </si>
  <si>
    <t xml:space="preserve">VANCOUVER </t>
  </si>
  <si>
    <t xml:space="preserve">MUNCIE </t>
  </si>
  <si>
    <t xml:space="preserve">CARBONDALE </t>
  </si>
  <si>
    <t xml:space="preserve">CHULA VISTA </t>
  </si>
  <si>
    <t xml:space="preserve">CAMBY </t>
  </si>
  <si>
    <t xml:space="preserve">XENIA </t>
  </si>
  <si>
    <t xml:space="preserve">SAN ANTONIO </t>
  </si>
  <si>
    <t xml:space="preserve">BELLWOOD </t>
  </si>
  <si>
    <t xml:space="preserve">CENTENNIAL </t>
  </si>
  <si>
    <t xml:space="preserve">ROSEVILLE </t>
  </si>
  <si>
    <t xml:space="preserve">NORTH VERNON </t>
  </si>
  <si>
    <t xml:space="preserve">DUBLIN </t>
  </si>
  <si>
    <t xml:space="preserve">PEORIA </t>
  </si>
  <si>
    <t xml:space="preserve">LEONARD </t>
  </si>
  <si>
    <t xml:space="preserve">ANTIOCH </t>
  </si>
  <si>
    <t xml:space="preserve">BROOKLYN </t>
  </si>
  <si>
    <t xml:space="preserve">HAGERSTOWN </t>
  </si>
  <si>
    <t xml:space="preserve">MOUNT KISCO </t>
  </si>
  <si>
    <t xml:space="preserve">SAN DIEGO </t>
  </si>
  <si>
    <t xml:space="preserve">MUNSTER </t>
  </si>
  <si>
    <t xml:space="preserve">SOMERSET </t>
  </si>
  <si>
    <t xml:space="preserve">WESTLAKE VILLAGE </t>
  </si>
  <si>
    <t xml:space="preserve">PHILA </t>
  </si>
  <si>
    <t xml:space="preserve">MOUNT PLEASANT </t>
  </si>
  <si>
    <t xml:space="preserve">WESLEY CHAPEL </t>
  </si>
  <si>
    <t xml:space="preserve">SNOHOMISH </t>
  </si>
  <si>
    <t xml:space="preserve">SANTA MONICA </t>
  </si>
  <si>
    <t xml:space="preserve">HAMMOND </t>
  </si>
  <si>
    <t xml:space="preserve">PENDLETON </t>
  </si>
  <si>
    <t xml:space="preserve">DENVER </t>
  </si>
  <si>
    <t xml:space="preserve">CLEARWATER </t>
  </si>
  <si>
    <t xml:space="preserve">HOUSTON </t>
  </si>
  <si>
    <t xml:space="preserve">MILL VALLEY </t>
  </si>
  <si>
    <t xml:space="preserve">SOUTH BEND </t>
  </si>
  <si>
    <t xml:space="preserve">FREMONT </t>
  </si>
  <si>
    <t xml:space="preserve">NORTHRIDGE </t>
  </si>
  <si>
    <t xml:space="preserve">TAMPA </t>
  </si>
  <si>
    <t xml:space="preserve">BUFFALO </t>
  </si>
  <si>
    <t xml:space="preserve">NEW ORLEANS </t>
  </si>
  <si>
    <t xml:space="preserve">ELIZABETHTOWN </t>
  </si>
  <si>
    <t xml:space="preserve">CORPUS CHRISTI </t>
  </si>
  <si>
    <t xml:space="preserve">ST LOUIS </t>
  </si>
  <si>
    <t xml:space="preserve">YORKTOWN </t>
  </si>
  <si>
    <t xml:space="preserve">COLLEGE STATION </t>
  </si>
  <si>
    <t xml:space="preserve">FORT WAYNE </t>
  </si>
  <si>
    <t xml:space="preserve">MISSOURI CITY </t>
  </si>
  <si>
    <t xml:space="preserve">SPENCER </t>
  </si>
  <si>
    <t xml:space="preserve">ELLETTSVILLE </t>
  </si>
  <si>
    <t xml:space="preserve">RIVERSIDE </t>
  </si>
  <si>
    <t xml:space="preserve">INDINAPOLIS </t>
  </si>
  <si>
    <t xml:space="preserve">JACKSON HEIGHTS </t>
  </si>
  <si>
    <t xml:space="preserve">FRANKLIN </t>
  </si>
  <si>
    <t xml:space="preserve">RICHMOND </t>
  </si>
  <si>
    <t xml:space="preserve">FISHERS </t>
  </si>
  <si>
    <t xml:space="preserve">WESTFIELD </t>
  </si>
  <si>
    <t xml:space="preserve">GOSPORT </t>
  </si>
  <si>
    <t xml:space="preserve">TRAFALGAR </t>
  </si>
  <si>
    <t xml:space="preserve">IN  </t>
  </si>
  <si>
    <t xml:space="preserve">WY  </t>
  </si>
  <si>
    <t xml:space="preserve">NV  </t>
  </si>
  <si>
    <t xml:space="preserve">CA  </t>
  </si>
  <si>
    <t xml:space="preserve">MD  </t>
  </si>
  <si>
    <t xml:space="preserve">NE  </t>
  </si>
  <si>
    <t xml:space="preserve">LA </t>
  </si>
  <si>
    <t xml:space="preserve">TX </t>
  </si>
  <si>
    <t xml:space="preserve">WA </t>
  </si>
  <si>
    <t xml:space="preserve">NJ </t>
  </si>
  <si>
    <t xml:space="preserve">02905 </t>
  </si>
  <si>
    <t xml:space="preserve">11210-4419 </t>
  </si>
  <si>
    <t xml:space="preserve">82801 </t>
  </si>
  <si>
    <t xml:space="preserve">89107 </t>
  </si>
  <si>
    <t xml:space="preserve">60602 </t>
  </si>
  <si>
    <t xml:space="preserve">21774 </t>
  </si>
  <si>
    <t xml:space="preserve">33496 </t>
  </si>
  <si>
    <t xml:space="preserve">68132 </t>
  </si>
  <si>
    <t xml:space="preserve">47331 </t>
  </si>
  <si>
    <t xml:space="preserve">40207 </t>
  </si>
  <si>
    <t xml:space="preserve">46077 </t>
  </si>
  <si>
    <t xml:space="preserve">93301 </t>
  </si>
  <si>
    <t xml:space="preserve">80021 </t>
  </si>
  <si>
    <t xml:space="preserve">33145 </t>
  </si>
  <si>
    <t xml:space="preserve">71202 </t>
  </si>
  <si>
    <t xml:space="preserve">82001 </t>
  </si>
  <si>
    <t xml:space="preserve">98102 </t>
  </si>
  <si>
    <t xml:space="preserve">47228 </t>
  </si>
  <si>
    <t xml:space="preserve">46032 </t>
  </si>
  <si>
    <t xml:space="preserve">92263 </t>
  </si>
  <si>
    <t xml:space="preserve">92592 </t>
  </si>
  <si>
    <t xml:space="preserve">34736 </t>
  </si>
  <si>
    <t xml:space="preserve">46237 </t>
  </si>
  <si>
    <t xml:space="preserve">46409 </t>
  </si>
  <si>
    <t xml:space="preserve">98685 </t>
  </si>
  <si>
    <t xml:space="preserve">47304 </t>
  </si>
  <si>
    <t xml:space="preserve">62902 </t>
  </si>
  <si>
    <t xml:space="preserve">91915 </t>
  </si>
  <si>
    <t xml:space="preserve">46113 </t>
  </si>
  <si>
    <t xml:space="preserve">62899 </t>
  </si>
  <si>
    <t xml:space="preserve">78254 </t>
  </si>
  <si>
    <t xml:space="preserve">60104 </t>
  </si>
  <si>
    <t xml:space="preserve">80121 </t>
  </si>
  <si>
    <t xml:space="preserve">46033 </t>
  </si>
  <si>
    <t xml:space="preserve">95747 </t>
  </si>
  <si>
    <t xml:space="preserve">47265 </t>
  </si>
  <si>
    <t xml:space="preserve">94568 </t>
  </si>
  <si>
    <t xml:space="preserve">85383 </t>
  </si>
  <si>
    <t xml:space="preserve">75452 </t>
  </si>
  <si>
    <t xml:space="preserve">47407 </t>
  </si>
  <si>
    <t xml:space="preserve">92880 </t>
  </si>
  <si>
    <t xml:space="preserve">37013 </t>
  </si>
  <si>
    <t xml:space="preserve">47264 </t>
  </si>
  <si>
    <t xml:space="preserve">46259 </t>
  </si>
  <si>
    <t xml:space="preserve">47346 </t>
  </si>
  <si>
    <t xml:space="preserve">10549 </t>
  </si>
  <si>
    <t xml:space="preserve">92110 </t>
  </si>
  <si>
    <t xml:space="preserve">46321 </t>
  </si>
  <si>
    <t xml:space="preserve">08873 </t>
  </si>
  <si>
    <t xml:space="preserve">91362 </t>
  </si>
  <si>
    <t xml:space="preserve">19148 </t>
  </si>
  <si>
    <t xml:space="preserve">47401 </t>
  </si>
  <si>
    <t xml:space="preserve">29464 </t>
  </si>
  <si>
    <t xml:space="preserve">91768 </t>
  </si>
  <si>
    <t xml:space="preserve">33545 </t>
  </si>
  <si>
    <t xml:space="preserve">98296 </t>
  </si>
  <si>
    <t xml:space="preserve">90405 </t>
  </si>
  <si>
    <t xml:space="preserve">46323 </t>
  </si>
  <si>
    <t xml:space="preserve">02125 </t>
  </si>
  <si>
    <t xml:space="preserve">46064 </t>
  </si>
  <si>
    <t xml:space="preserve">47404 </t>
  </si>
  <si>
    <t xml:space="preserve">80231 </t>
  </si>
  <si>
    <t xml:space="preserve">33761 </t>
  </si>
  <si>
    <t xml:space="preserve">77238 </t>
  </si>
  <si>
    <t xml:space="preserve">94941 </t>
  </si>
  <si>
    <t xml:space="preserve">46619 </t>
  </si>
  <si>
    <t xml:space="preserve">46737 </t>
  </si>
  <si>
    <t xml:space="preserve">47408 </t>
  </si>
  <si>
    <t xml:space="preserve">91324 </t>
  </si>
  <si>
    <t xml:space="preserve">02126 </t>
  </si>
  <si>
    <t xml:space="preserve">33615 </t>
  </si>
  <si>
    <t xml:space="preserve">14213 </t>
  </si>
  <si>
    <t xml:space="preserve">46220 </t>
  </si>
  <si>
    <t xml:space="preserve">70154-4226 </t>
  </si>
  <si>
    <t xml:space="preserve">47232 </t>
  </si>
  <si>
    <t xml:space="preserve">78401 </t>
  </si>
  <si>
    <t xml:space="preserve">63117 </t>
  </si>
  <si>
    <t xml:space="preserve">47403 </t>
  </si>
  <si>
    <t xml:space="preserve">47396 </t>
  </si>
  <si>
    <t xml:space="preserve">77845 </t>
  </si>
  <si>
    <t xml:space="preserve">46214 </t>
  </si>
  <si>
    <t xml:space="preserve">46845 </t>
  </si>
  <si>
    <t xml:space="preserve">77459 </t>
  </si>
  <si>
    <t xml:space="preserve">47406 </t>
  </si>
  <si>
    <t xml:space="preserve">46227 </t>
  </si>
  <si>
    <t xml:space="preserve">47429 </t>
  </si>
  <si>
    <t xml:space="preserve">47462 </t>
  </si>
  <si>
    <t xml:space="preserve">92503 </t>
  </si>
  <si>
    <t xml:space="preserve">46236 </t>
  </si>
  <si>
    <t xml:space="preserve">11372 </t>
  </si>
  <si>
    <t xml:space="preserve">46131 </t>
  </si>
  <si>
    <t xml:space="preserve">48062 </t>
  </si>
  <si>
    <t xml:space="preserve">95135 </t>
  </si>
  <si>
    <t xml:space="preserve">46040 </t>
  </si>
  <si>
    <t xml:space="preserve">46074 </t>
  </si>
  <si>
    <t xml:space="preserve">47119 </t>
  </si>
  <si>
    <t xml:space="preserve">47433 </t>
  </si>
  <si>
    <t xml:space="preserve">46181 </t>
  </si>
  <si>
    <t>Bloomington Development Corporation</t>
  </si>
  <si>
    <t>PROPERTIES IN 2020 TAX SALE:</t>
  </si>
  <si>
    <t>FIG as Custodian for FIG IN18, LLC and Secured Party 11/13/2020</t>
  </si>
  <si>
    <t>Morgan Phillips</t>
  </si>
  <si>
    <t>904-224-1213</t>
  </si>
  <si>
    <t>Bettler, Richard DBA Jabberwoky</t>
  </si>
  <si>
    <t>Bryan Rental Inc</t>
  </si>
  <si>
    <t>Maddock, David C</t>
  </si>
  <si>
    <t>City of Bloomington</t>
  </si>
  <si>
    <t>M Doed LLC/First Merchants Bank</t>
  </si>
  <si>
    <t>IN State Ventures Corp</t>
  </si>
  <si>
    <t>M Jewell/First Merchants Bank</t>
  </si>
  <si>
    <t>FIG as Custodian for FIG IN18, LLC and Secured Party</t>
  </si>
  <si>
    <t>FNA DZ LLC</t>
  </si>
  <si>
    <t>Hess &amp; Hess LLC</t>
  </si>
  <si>
    <t>Melody Pamela Balobalo</t>
  </si>
  <si>
    <t>David McDonald</t>
  </si>
  <si>
    <t>Timber Street Investments LLC</t>
  </si>
  <si>
    <t>M&amp;M Investment Group</t>
  </si>
  <si>
    <t>M&amp;M Investment Group/First Merchants</t>
  </si>
  <si>
    <t>Michael E Bristow</t>
  </si>
  <si>
    <t>Statebridge Company</t>
  </si>
  <si>
    <t>M Doed LLC/ First Merchants Bank</t>
  </si>
  <si>
    <t>Clayton H Slaughter, Tara B Slaughter, and Zachary G McIntosh 10/26/2021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</si>
</sst>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&quot; &quot;d&quot;, &quot;yyyy"/>
    <numFmt numFmtId="165" formatCode="&quot;$&quot;#,##0.00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MS Sans Serif"/>
    </font>
    <font>
      <sz val="10"/>
      <color rgb="FF000000"/>
      <name val="MS Sans Serif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8"/>
      <color indexed="8"/>
      <name val="Arial"/>
      <family val="2"/>
    </font>
    <font>
      <b/>
      <sz val="16"/>
      <color indexed="8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8"/>
      <color rgb="FF000000"/>
      <name val="Segoe UI"/>
      <family val="2"/>
    </font>
    <font>
      <b/>
      <sz val="8"/>
      <color theme="0"/>
      <name val="Segoe UI"/>
      <family val="2"/>
    </font>
  </fonts>
  <fills count="4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rgb="FFF0F0F0"/>
      </patternFill>
    </fill>
    <fill>
      <patternFill patternType="solid">
        <fgColor theme="3" tint="0.39997558519241921"/>
        <bgColor rgb="FFF0F0F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0F0F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1">
      <alignment horizontal="center" vertical="center"/>
    </xf>
    <xf numFmtId="44" fontId="4" fillId="0" borderId="0" applyFont="0" applyFill="0" applyBorder="0" applyAlignment="0" applyProtection="0"/>
    <xf numFmtId="0" fontId="17" fillId="11" borderId="0" applyNumberFormat="0" applyBorder="0" applyAlignment="0" applyProtection="0"/>
    <xf numFmtId="0" fontId="18" fillId="6" borderId="0" applyNumberFormat="0" applyBorder="0" applyAlignment="0" applyProtection="0"/>
    <xf numFmtId="0" fontId="17" fillId="10" borderId="0" applyNumberFormat="0" applyBorder="0" applyAlignment="0" applyProtection="0"/>
    <xf numFmtId="0" fontId="18" fillId="15" borderId="0" applyNumberFormat="0" applyAlignment="0" applyProtection="0"/>
    <xf numFmtId="0" fontId="18" fillId="12" borderId="10" applyNumberFormat="0" applyAlignment="0" applyProtection="0"/>
    <xf numFmtId="0" fontId="18" fillId="13" borderId="0" applyNumberFormat="0" applyAlignment="0" applyProtection="0"/>
    <xf numFmtId="0" fontId="18" fillId="14" borderId="0" applyNumberFormat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16" borderId="14" applyNumberFormat="0" applyAlignment="0" applyProtection="0"/>
    <xf numFmtId="0" fontId="24" fillId="0" borderId="15" applyNumberFormat="0" applyFill="0" applyAlignment="0" applyProtection="0"/>
    <xf numFmtId="0" fontId="25" fillId="0" borderId="0" applyNumberFormat="0" applyFill="0" applyBorder="0" applyAlignment="0" applyProtection="0"/>
    <xf numFmtId="0" fontId="4" fillId="17" borderId="16" applyNumberFormat="0" applyFont="0" applyAlignment="0" applyProtection="0"/>
    <xf numFmtId="0" fontId="26" fillId="0" borderId="17" applyNumberFormat="0" applyFill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27" fillId="41" borderId="0" applyNumberFormat="0" applyBorder="0" applyAlignment="0" applyProtection="0"/>
    <xf numFmtId="0" fontId="28" fillId="11" borderId="0" applyBorder="0" applyProtection="0">
      <alignment horizontal="center" vertical="center"/>
    </xf>
    <xf numFmtId="0" fontId="9" fillId="6" borderId="0" applyBorder="0" applyProtection="0">
      <alignment horizontal="center" vertical="center"/>
    </xf>
    <xf numFmtId="0" fontId="28" fillId="10" borderId="0" applyBorder="0" applyProtection="0">
      <alignment horizontal="center" vertical="center"/>
    </xf>
    <xf numFmtId="0" fontId="9" fillId="12" borderId="10" applyProtection="0">
      <alignment horizontal="center" vertical="center"/>
    </xf>
    <xf numFmtId="0" fontId="9" fillId="13" borderId="0" applyProtection="0">
      <alignment horizontal="center" vertical="center"/>
    </xf>
    <xf numFmtId="0" fontId="9" fillId="14" borderId="0" applyProtection="0">
      <alignment horizontal="center" vertical="center"/>
    </xf>
    <xf numFmtId="0" fontId="9" fillId="15" borderId="0" applyProtection="0">
      <alignment horizontal="center" vertical="center"/>
    </xf>
  </cellStyleXfs>
  <cellXfs count="206">
    <xf numFmtId="0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/>
    </xf>
    <xf numFmtId="37" fontId="10" fillId="0" borderId="0" xfId="0" applyNumberFormat="1" applyFont="1" applyFill="1" applyBorder="1" applyAlignment="1" applyProtection="1">
      <alignment horizontal="center"/>
    </xf>
    <xf numFmtId="1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/>
    <xf numFmtId="44" fontId="10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1" fontId="10" fillId="0" borderId="0" xfId="0" applyNumberFormat="1" applyFont="1" applyFill="1" applyBorder="1" applyAlignment="1" applyProtection="1"/>
    <xf numFmtId="0" fontId="10" fillId="0" borderId="3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/>
    <xf numFmtId="0" fontId="10" fillId="0" borderId="6" xfId="0" applyNumberFormat="1" applyFont="1" applyFill="1" applyBorder="1" applyAlignment="1" applyProtection="1"/>
    <xf numFmtId="0" fontId="10" fillId="0" borderId="7" xfId="0" applyNumberFormat="1" applyFont="1" applyFill="1" applyBorder="1" applyAlignment="1" applyProtection="1"/>
    <xf numFmtId="0" fontId="10" fillId="0" borderId="4" xfId="0" applyNumberFormat="1" applyFont="1" applyFill="1" applyBorder="1" applyAlignment="1" applyProtection="1"/>
    <xf numFmtId="0" fontId="10" fillId="8" borderId="1" xfId="0" applyFont="1" applyFill="1" applyBorder="1" applyAlignment="1">
      <alignment horizontal="center" vertical="center"/>
    </xf>
    <xf numFmtId="0" fontId="10" fillId="8" borderId="0" xfId="0" applyNumberFormat="1" applyFont="1" applyFill="1" applyBorder="1" applyAlignment="1" applyProtection="1"/>
    <xf numFmtId="0" fontId="11" fillId="8" borderId="1" xfId="0" applyFont="1" applyFill="1" applyBorder="1" applyAlignment="1">
      <alignment horizontal="center" vertical="center"/>
    </xf>
    <xf numFmtId="0" fontId="11" fillId="8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1" fontId="11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44" fontId="11" fillId="0" borderId="0" xfId="0" applyNumberFormat="1" applyFont="1" applyFill="1" applyBorder="1" applyAlignment="1" applyProtection="1"/>
    <xf numFmtId="4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right"/>
    </xf>
    <xf numFmtId="0" fontId="11" fillId="2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vertical="center"/>
    </xf>
    <xf numFmtId="0" fontId="7" fillId="9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165" fontId="11" fillId="0" borderId="8" xfId="0" applyNumberFormat="1" applyFont="1" applyFill="1" applyBorder="1" applyAlignment="1" applyProtection="1"/>
    <xf numFmtId="0" fontId="11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right" vertical="top"/>
    </xf>
    <xf numFmtId="0" fontId="7" fillId="9" borderId="0" xfId="0" applyNumberFormat="1" applyFont="1" applyFill="1" applyBorder="1" applyAlignment="1" applyProtection="1"/>
    <xf numFmtId="0" fontId="0" fillId="0" borderId="1" xfId="0">
      <alignment horizontal="center" vertical="center"/>
    </xf>
    <xf numFmtId="0" fontId="9" fillId="12" borderId="10" xfId="50" applyAlignment="1" applyProtection="1"/>
    <xf numFmtId="165" fontId="10" fillId="0" borderId="0" xfId="0" applyNumberFormat="1" applyFont="1" applyFill="1" applyBorder="1" applyAlignment="1" applyProtection="1"/>
    <xf numFmtId="165" fontId="10" fillId="0" borderId="0" xfId="0" applyNumberFormat="1" applyFont="1" applyFill="1" applyBorder="1" applyAlignment="1" applyProtection="1">
      <alignment horizontal="center"/>
    </xf>
    <xf numFmtId="165" fontId="11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8" borderId="1" xfId="0" applyNumberFormat="1" applyFont="1" applyFill="1" applyBorder="1" applyAlignment="1" applyProtection="1">
      <alignment horizontal="center" vertical="center"/>
    </xf>
    <xf numFmtId="0" fontId="11" fillId="8" borderId="1" xfId="0" applyNumberFormat="1" applyFont="1" applyFill="1" applyBorder="1" applyAlignment="1" applyProtection="1">
      <alignment horizontal="center" vertical="center"/>
    </xf>
    <xf numFmtId="0" fontId="9" fillId="12" borderId="10" xfId="50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29" fillId="42" borderId="1" xfId="0" applyNumberFormat="1" applyFont="1" applyFill="1" applyBorder="1" applyAlignment="1" applyProtection="1">
      <alignment horizontal="center" vertical="center" wrapText="1"/>
    </xf>
    <xf numFmtId="165" fontId="10" fillId="8" borderId="1" xfId="0" applyNumberFormat="1" applyFont="1" applyFill="1" applyBorder="1" applyAlignment="1" applyProtection="1">
      <alignment horizontal="center" vertical="center"/>
    </xf>
    <xf numFmtId="0" fontId="8" fillId="8" borderId="1" xfId="0" applyNumberFormat="1" applyFont="1" applyFill="1" applyBorder="1" applyAlignment="1">
      <alignment horizontal="center" vertical="center"/>
    </xf>
    <xf numFmtId="1" fontId="11" fillId="8" borderId="1" xfId="0" applyNumberFormat="1" applyFont="1" applyFill="1" applyBorder="1" applyAlignment="1" applyProtection="1">
      <alignment horizontal="center" vertical="center"/>
    </xf>
    <xf numFmtId="1" fontId="12" fillId="8" borderId="1" xfId="0" applyNumberFormat="1" applyFont="1" applyFill="1" applyBorder="1" applyAlignment="1" applyProtection="1">
      <alignment horizontal="center" vertical="center"/>
    </xf>
    <xf numFmtId="1" fontId="9" fillId="8" borderId="1" xfId="0" applyNumberFormat="1" applyFont="1" applyFill="1" applyBorder="1" applyAlignment="1" applyProtection="1">
      <alignment horizontal="center" vertical="center"/>
    </xf>
    <xf numFmtId="1" fontId="9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9" fillId="12" borderId="10" xfId="50" applyAlignment="1" applyProtection="1">
      <alignment horizontal="center" vertical="center"/>
    </xf>
    <xf numFmtId="44" fontId="11" fillId="8" borderId="1" xfId="0" applyNumberFormat="1" applyFont="1" applyFill="1" applyBorder="1" applyAlignment="1" applyProtection="1">
      <alignment horizontal="center" vertical="center"/>
    </xf>
    <xf numFmtId="44" fontId="9" fillId="8" borderId="1" xfId="0" applyNumberFormat="1" applyFont="1" applyFill="1" applyBorder="1" applyAlignment="1" applyProtection="1">
      <alignment horizontal="center" vertical="center"/>
    </xf>
    <xf numFmtId="165" fontId="11" fillId="8" borderId="1" xfId="0" applyNumberFormat="1" applyFont="1" applyFill="1" applyBorder="1" applyAlignment="1" applyProtection="1">
      <alignment horizontal="center" vertical="center"/>
    </xf>
    <xf numFmtId="0" fontId="11" fillId="8" borderId="0" xfId="0" applyNumberFormat="1" applyFont="1" applyFill="1" applyBorder="1" applyAlignment="1" applyProtection="1">
      <alignment horizontal="center" vertical="center"/>
    </xf>
    <xf numFmtId="0" fontId="0" fillId="0" borderId="1" xfId="0" applyAlignment="1">
      <alignment horizontal="center" vertical="center"/>
    </xf>
    <xf numFmtId="165" fontId="0" fillId="0" borderId="1" xfId="0" applyNumberFormat="1" applyAlignment="1">
      <alignment horizontal="center" vertical="center"/>
    </xf>
    <xf numFmtId="14" fontId="11" fillId="8" borderId="1" xfId="0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11" fillId="8" borderId="18" xfId="0" applyNumberFormat="1" applyFont="1" applyFill="1" applyBorder="1" applyAlignment="1" applyProtection="1">
      <alignment horizontal="center" vertical="center"/>
    </xf>
    <xf numFmtId="14" fontId="11" fillId="0" borderId="1" xfId="0" applyNumberFormat="1" applyFont="1" applyFill="1" applyBorder="1" applyAlignment="1" applyProtection="1">
      <alignment horizontal="center" vertical="center"/>
    </xf>
    <xf numFmtId="0" fontId="9" fillId="12" borderId="10" xfId="50" applyAlignment="1">
      <alignment horizontal="center" vertical="center"/>
    </xf>
    <xf numFmtId="165" fontId="9" fillId="12" borderId="10" xfId="50" applyNumberFormat="1" applyAlignment="1">
      <alignment horizontal="center" vertical="center"/>
    </xf>
    <xf numFmtId="0" fontId="9" fillId="12" borderId="10" xfId="50" applyProtection="1">
      <alignment horizontal="center" vertical="center"/>
    </xf>
    <xf numFmtId="0" fontId="9" fillId="12" borderId="10" xfId="50">
      <alignment horizontal="center" vertical="center"/>
    </xf>
    <xf numFmtId="165" fontId="9" fillId="12" borderId="10" xfId="50" applyNumberFormat="1">
      <alignment horizontal="center" vertical="center"/>
    </xf>
    <xf numFmtId="0" fontId="0" fillId="12" borderId="10" xfId="50" applyFont="1" applyAlignment="1">
      <alignment horizontal="center" vertical="center" wrapText="1"/>
    </xf>
    <xf numFmtId="0" fontId="0" fillId="12" borderId="10" xfId="50" applyFont="1">
      <alignment horizontal="center" vertical="center"/>
    </xf>
    <xf numFmtId="0" fontId="3" fillId="0" borderId="0" xfId="0" applyFont="1" applyFill="1" applyBorder="1" applyAlignment="1">
      <alignment horizontal="right" vertical="top"/>
    </xf>
    <xf numFmtId="0" fontId="10" fillId="8" borderId="9" xfId="0" applyNumberFormat="1" applyFont="1" applyFill="1" applyBorder="1" applyAlignment="1" applyProtection="1">
      <alignment horizontal="center" vertical="center"/>
    </xf>
    <xf numFmtId="44" fontId="10" fillId="8" borderId="9" xfId="0" applyNumberFormat="1" applyFont="1" applyFill="1" applyBorder="1" applyAlignment="1" applyProtection="1">
      <alignment horizontal="center" vertical="center"/>
    </xf>
    <xf numFmtId="1" fontId="10" fillId="8" borderId="9" xfId="0" applyNumberFormat="1" applyFont="1" applyFill="1" applyBorder="1" applyAlignment="1" applyProtection="1">
      <alignment horizontal="center" vertical="center"/>
    </xf>
    <xf numFmtId="4" fontId="8" fillId="8" borderId="9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Border="1">
      <alignment horizontal="center" vertical="center"/>
    </xf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8" borderId="19" xfId="0" applyNumberFormat="1" applyFont="1" applyFill="1" applyBorder="1" applyAlignment="1">
      <alignment horizontal="center" vertical="center"/>
    </xf>
    <xf numFmtId="0" fontId="10" fillId="8" borderId="18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/>
    </xf>
    <xf numFmtId="165" fontId="10" fillId="0" borderId="8" xfId="0" applyNumberFormat="1" applyFont="1" applyFill="1" applyBorder="1" applyAlignment="1" applyProtection="1">
      <alignment horizontal="center"/>
    </xf>
    <xf numFmtId="165" fontId="10" fillId="0" borderId="9" xfId="0" applyNumberFormat="1" applyFont="1" applyFill="1" applyBorder="1" applyAlignment="1" applyProtection="1">
      <alignment horizontal="center"/>
    </xf>
    <xf numFmtId="0" fontId="10" fillId="8" borderId="19" xfId="0" applyNumberFormat="1" applyFont="1" applyFill="1" applyBorder="1" applyAlignment="1" applyProtection="1">
      <alignment horizontal="center" vertical="center"/>
    </xf>
    <xf numFmtId="0" fontId="10" fillId="8" borderId="18" xfId="0" applyNumberFormat="1" applyFont="1" applyFill="1" applyBorder="1" applyAlignment="1" applyProtection="1"/>
    <xf numFmtId="0" fontId="10" fillId="8" borderId="20" xfId="0" applyNumberFormat="1" applyFont="1" applyFill="1" applyBorder="1" applyAlignment="1" applyProtection="1"/>
    <xf numFmtId="164" fontId="3" fillId="0" borderId="19" xfId="0" applyNumberFormat="1" applyFont="1" applyFill="1" applyBorder="1" applyAlignment="1">
      <alignment horizontal="left" vertical="top"/>
    </xf>
    <xf numFmtId="0" fontId="3" fillId="0" borderId="19" xfId="0" applyNumberFormat="1" applyFont="1" applyFill="1" applyBorder="1" applyAlignment="1" applyProtection="1">
      <alignment horizontal="left" vertical="top"/>
    </xf>
    <xf numFmtId="0" fontId="3" fillId="8" borderId="1" xfId="0" applyNumberFormat="1" applyFont="1" applyFill="1" applyBorder="1" applyAlignment="1" applyProtection="1">
      <alignment horizontal="center" vertical="center"/>
    </xf>
    <xf numFmtId="0" fontId="16" fillId="7" borderId="1" xfId="0" applyNumberFormat="1" applyFont="1" applyFill="1" applyBorder="1" applyAlignment="1" applyProtection="1">
      <alignment horizontal="left" vertical="top"/>
    </xf>
    <xf numFmtId="0" fontId="3" fillId="6" borderId="1" xfId="0" applyNumberFormat="1" applyFont="1" applyFill="1" applyBorder="1" applyAlignment="1" applyProtection="1">
      <alignment horizontal="right" vertical="top"/>
    </xf>
    <xf numFmtId="0" fontId="16" fillId="10" borderId="1" xfId="0" applyFont="1" applyFill="1" applyBorder="1" applyAlignment="1">
      <alignment horizontal="left" vertical="top"/>
    </xf>
    <xf numFmtId="0" fontId="3" fillId="3" borderId="1" xfId="0" applyNumberFormat="1" applyFont="1" applyFill="1" applyBorder="1" applyAlignment="1" applyProtection="1">
      <alignment horizontal="right" vertical="top"/>
    </xf>
    <xf numFmtId="0" fontId="3" fillId="5" borderId="1" xfId="0" applyNumberFormat="1" applyFont="1" applyFill="1" applyBorder="1" applyAlignment="1" applyProtection="1">
      <alignment horizontal="left"/>
    </xf>
    <xf numFmtId="0" fontId="3" fillId="4" borderId="1" xfId="0" applyNumberFormat="1" applyFont="1" applyFill="1" applyBorder="1" applyAlignment="1" applyProtection="1">
      <alignment horizontal="right"/>
    </xf>
    <xf numFmtId="0" fontId="9" fillId="13" borderId="0" xfId="51" applyProtection="1">
      <alignment horizontal="center" vertical="center"/>
    </xf>
    <xf numFmtId="0" fontId="9" fillId="13" borderId="0" xfId="51">
      <alignment horizontal="center" vertical="center"/>
    </xf>
    <xf numFmtId="165" fontId="0" fillId="8" borderId="1" xfId="0" applyNumberFormat="1" applyFill="1" applyAlignment="1">
      <alignment horizontal="center" vertical="center"/>
    </xf>
    <xf numFmtId="0" fontId="28" fillId="10" borderId="1" xfId="49" applyBorder="1">
      <alignment horizontal="center" vertical="center"/>
    </xf>
    <xf numFmtId="0" fontId="0" fillId="8" borderId="1" xfId="0" applyFill="1" applyAlignment="1">
      <alignment horizontal="center" vertical="center"/>
    </xf>
    <xf numFmtId="49" fontId="0" fillId="0" borderId="1" xfId="0" applyNumberFormat="1" applyAlignment="1">
      <alignment horizontal="center" vertical="center"/>
    </xf>
    <xf numFmtId="49" fontId="28" fillId="10" borderId="1" xfId="49" applyNumberFormat="1" applyBorder="1">
      <alignment horizontal="center" vertical="center"/>
    </xf>
    <xf numFmtId="49" fontId="11" fillId="0" borderId="0" xfId="0" applyNumberFormat="1" applyFont="1" applyFill="1" applyBorder="1" applyAlignment="1" applyProtection="1"/>
    <xf numFmtId="0" fontId="28" fillId="10" borderId="1" xfId="49" applyBorder="1" applyProtection="1">
      <alignment horizontal="center" vertical="center"/>
    </xf>
    <xf numFmtId="165" fontId="8" fillId="0" borderId="0" xfId="0" applyNumberFormat="1" applyFont="1" applyFill="1" applyBorder="1" applyAlignment="1" applyProtection="1"/>
    <xf numFmtId="165" fontId="8" fillId="0" borderId="0" xfId="0" applyNumberFormat="1" applyFont="1" applyFill="1" applyBorder="1" applyAlignment="1" applyProtection="1">
      <alignment horizontal="center"/>
    </xf>
    <xf numFmtId="165" fontId="8" fillId="8" borderId="9" xfId="0" applyNumberFormat="1" applyFont="1" applyFill="1" applyBorder="1" applyAlignment="1" applyProtection="1">
      <alignment horizontal="center" vertical="center"/>
    </xf>
    <xf numFmtId="165" fontId="9" fillId="8" borderId="1" xfId="0" applyNumberFormat="1" applyFont="1" applyFill="1" applyBorder="1" applyAlignment="1" applyProtection="1">
      <alignment horizontal="center" vertical="center"/>
    </xf>
    <xf numFmtId="165" fontId="28" fillId="10" borderId="1" xfId="49" applyNumberFormat="1" applyBorder="1">
      <alignment horizontal="center" vertical="center"/>
    </xf>
    <xf numFmtId="165" fontId="9" fillId="13" borderId="0" xfId="51" applyNumberFormat="1">
      <alignment horizontal="center" vertical="center"/>
    </xf>
    <xf numFmtId="165" fontId="9" fillId="12" borderId="10" xfId="50" applyNumberFormat="1" applyProtection="1">
      <alignment horizontal="center" vertical="center"/>
    </xf>
    <xf numFmtId="165" fontId="9" fillId="12" borderId="10" xfId="50" applyNumberFormat="1" applyAlignment="1" applyProtection="1">
      <alignment horizontal="center" vertical="center"/>
    </xf>
    <xf numFmtId="165" fontId="9" fillId="13" borderId="0" xfId="51" applyNumberForma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165" fontId="9" fillId="0" borderId="0" xfId="0" applyNumberFormat="1" applyFont="1" applyFill="1" applyBorder="1" applyAlignment="1" applyProtection="1"/>
    <xf numFmtId="0" fontId="28" fillId="10" borderId="18" xfId="49" applyBorder="1">
      <alignment horizontal="center" vertical="center"/>
    </xf>
    <xf numFmtId="0" fontId="28" fillId="10" borderId="0" xfId="49" applyBorder="1" applyProtection="1">
      <alignment horizontal="center" vertical="center"/>
    </xf>
    <xf numFmtId="0" fontId="9" fillId="14" borderId="0" xfId="52">
      <alignment horizontal="center" vertical="center"/>
    </xf>
    <xf numFmtId="0" fontId="9" fillId="14" borderId="0" xfId="52" applyProtection="1">
      <alignment horizontal="center" vertical="center"/>
    </xf>
    <xf numFmtId="0" fontId="28" fillId="11" borderId="1" xfId="47" applyBorder="1" applyProtection="1">
      <alignment horizontal="center" vertical="center"/>
    </xf>
    <xf numFmtId="0" fontId="28" fillId="11" borderId="1" xfId="47" applyBorder="1">
      <alignment horizontal="center" vertical="center"/>
    </xf>
    <xf numFmtId="0" fontId="28" fillId="11" borderId="0" xfId="47" applyBorder="1" applyProtection="1">
      <alignment horizontal="center" vertical="center"/>
    </xf>
    <xf numFmtId="14" fontId="28" fillId="11" borderId="1" xfId="47" applyNumberFormat="1" applyBorder="1" applyProtection="1">
      <alignment horizontal="center" vertical="center"/>
    </xf>
    <xf numFmtId="165" fontId="28" fillId="11" borderId="1" xfId="47" applyNumberFormat="1" applyBorder="1" applyProtection="1">
      <alignment horizontal="center" vertical="center"/>
    </xf>
    <xf numFmtId="165" fontId="11" fillId="0" borderId="1" xfId="0" applyNumberFormat="1" applyFont="1" applyFill="1" applyBorder="1" applyAlignment="1" applyProtection="1">
      <alignment horizontal="center" vertical="center"/>
    </xf>
    <xf numFmtId="165" fontId="10" fillId="8" borderId="9" xfId="0" applyNumberFormat="1" applyFont="1" applyFill="1" applyBorder="1" applyAlignment="1" applyProtection="1">
      <alignment horizontal="center" vertical="center"/>
    </xf>
    <xf numFmtId="165" fontId="12" fillId="8" borderId="1" xfId="0" applyNumberFormat="1" applyFont="1" applyFill="1" applyBorder="1" applyAlignment="1" applyProtection="1">
      <alignment horizontal="center" vertical="center"/>
    </xf>
    <xf numFmtId="165" fontId="28" fillId="10" borderId="1" xfId="49" applyNumberFormat="1" applyBorder="1" applyProtection="1">
      <alignment horizontal="center" vertical="center"/>
    </xf>
    <xf numFmtId="165" fontId="10" fillId="0" borderId="5" xfId="0" applyNumberFormat="1" applyFont="1" applyFill="1" applyBorder="1" applyAlignment="1" applyProtection="1"/>
    <xf numFmtId="14" fontId="10" fillId="0" borderId="0" xfId="0" applyNumberFormat="1" applyFont="1" applyFill="1" applyBorder="1" applyAlignment="1" applyProtection="1"/>
    <xf numFmtId="14" fontId="10" fillId="0" borderId="6" xfId="0" applyNumberFormat="1" applyFont="1" applyFill="1" applyBorder="1" applyAlignment="1" applyProtection="1"/>
    <xf numFmtId="14" fontId="10" fillId="8" borderId="1" xfId="0" applyNumberFormat="1" applyFont="1" applyFill="1" applyBorder="1" applyAlignment="1" applyProtection="1">
      <alignment horizontal="center" vertical="center"/>
    </xf>
    <xf numFmtId="14" fontId="0" fillId="0" borderId="1" xfId="0" applyNumberFormat="1" applyAlignment="1">
      <alignment horizontal="center" vertical="center"/>
    </xf>
    <xf numFmtId="14" fontId="28" fillId="10" borderId="1" xfId="49" applyNumberFormat="1" applyBorder="1">
      <alignment horizontal="center" vertical="center"/>
    </xf>
    <xf numFmtId="14" fontId="9" fillId="12" borderId="10" xfId="50" applyNumberFormat="1">
      <alignment horizontal="center" vertical="center"/>
    </xf>
    <xf numFmtId="14" fontId="9" fillId="13" borderId="0" xfId="51" applyNumberFormat="1">
      <alignment horizontal="center" vertical="center"/>
    </xf>
    <xf numFmtId="14" fontId="9" fillId="12" borderId="10" xfId="50" applyNumberFormat="1" applyProtection="1">
      <alignment horizontal="center" vertical="center"/>
    </xf>
    <xf numFmtId="14" fontId="28" fillId="10" borderId="1" xfId="49" applyNumberFormat="1" applyBorder="1" applyProtection="1">
      <alignment horizontal="center" vertical="center"/>
    </xf>
    <xf numFmtId="14" fontId="9" fillId="12" borderId="10" xfId="50" applyNumberFormat="1" applyAlignment="1" applyProtection="1">
      <alignment horizontal="center" vertical="center"/>
    </xf>
    <xf numFmtId="14" fontId="9" fillId="13" borderId="0" xfId="51" applyNumberFormat="1" applyProtection="1">
      <alignment horizontal="center" vertical="center"/>
    </xf>
    <xf numFmtId="14" fontId="11" fillId="0" borderId="0" xfId="0" applyNumberFormat="1" applyFont="1" applyFill="1" applyBorder="1" applyAlignment="1" applyProtection="1"/>
    <xf numFmtId="14" fontId="10" fillId="8" borderId="9" xfId="0" applyNumberFormat="1" applyFont="1" applyFill="1" applyBorder="1" applyAlignment="1" applyProtection="1">
      <alignment horizontal="center" vertical="center"/>
    </xf>
    <xf numFmtId="0" fontId="0" fillId="14" borderId="0" xfId="52" applyFont="1" applyProtection="1">
      <alignment horizontal="center" vertical="center"/>
    </xf>
    <xf numFmtId="0" fontId="0" fillId="14" borderId="0" xfId="52" applyFont="1" applyAlignment="1" applyProtection="1">
      <alignment horizontal="left" vertical="center"/>
    </xf>
    <xf numFmtId="0" fontId="28" fillId="11" borderId="18" xfId="47" applyBorder="1">
      <alignment horizontal="center" vertical="center"/>
    </xf>
    <xf numFmtId="14" fontId="28" fillId="11" borderId="1" xfId="47" applyNumberFormat="1" applyBorder="1">
      <alignment horizontal="center" vertical="center"/>
    </xf>
    <xf numFmtId="165" fontId="28" fillId="11" borderId="1" xfId="47" applyNumberFormat="1" applyBorder="1">
      <alignment horizontal="center" vertical="center"/>
    </xf>
    <xf numFmtId="0" fontId="28" fillId="11" borderId="10" xfId="47" applyBorder="1" applyProtection="1">
      <alignment horizontal="center" vertical="center"/>
    </xf>
    <xf numFmtId="0" fontId="28" fillId="11" borderId="10" xfId="47" applyBorder="1">
      <alignment horizontal="center" vertical="center"/>
    </xf>
    <xf numFmtId="14" fontId="28" fillId="11" borderId="10" xfId="47" applyNumberFormat="1" applyBorder="1" applyProtection="1">
      <alignment horizontal="center" vertical="center"/>
    </xf>
    <xf numFmtId="0" fontId="30" fillId="43" borderId="1" xfId="0" applyNumberFormat="1" applyFont="1" applyFill="1" applyBorder="1" applyAlignment="1" applyProtection="1">
      <alignment horizontal="center" vertical="center" wrapText="1"/>
    </xf>
    <xf numFmtId="0" fontId="28" fillId="7" borderId="18" xfId="0" applyFont="1" applyFill="1" applyBorder="1" applyAlignment="1">
      <alignment horizontal="center" vertical="center"/>
    </xf>
    <xf numFmtId="0" fontId="28" fillId="7" borderId="1" xfId="0" applyFont="1" applyFill="1" applyAlignment="1">
      <alignment horizontal="center" vertical="center"/>
    </xf>
    <xf numFmtId="0" fontId="28" fillId="7" borderId="1" xfId="0" applyFont="1" applyFill="1" applyAlignment="1">
      <alignment horizontal="center" vertical="center" wrapText="1"/>
    </xf>
    <xf numFmtId="0" fontId="28" fillId="7" borderId="1" xfId="0" applyFont="1" applyFill="1">
      <alignment horizontal="center" vertical="center"/>
    </xf>
    <xf numFmtId="165" fontId="28" fillId="7" borderId="1" xfId="0" applyNumberFormat="1" applyFont="1" applyFill="1" applyAlignment="1">
      <alignment horizontal="center" vertical="center"/>
    </xf>
    <xf numFmtId="14" fontId="28" fillId="7" borderId="1" xfId="0" applyNumberFormat="1" applyFont="1" applyFill="1" applyAlignment="1">
      <alignment horizontal="center" vertical="center"/>
    </xf>
    <xf numFmtId="0" fontId="28" fillId="7" borderId="1" xfId="0" applyNumberFormat="1" applyFont="1" applyFill="1" applyBorder="1" applyAlignment="1" applyProtection="1">
      <alignment horizontal="center" vertical="center"/>
    </xf>
    <xf numFmtId="165" fontId="28" fillId="7" borderId="1" xfId="0" applyNumberFormat="1" applyFont="1" applyFill="1" applyBorder="1" applyAlignment="1" applyProtection="1">
      <alignment horizontal="center" vertical="center"/>
    </xf>
    <xf numFmtId="14" fontId="28" fillId="7" borderId="1" xfId="0" applyNumberFormat="1" applyFont="1" applyFill="1" applyBorder="1" applyAlignment="1" applyProtection="1">
      <alignment horizontal="center" vertical="center"/>
    </xf>
    <xf numFmtId="0" fontId="28" fillId="7" borderId="0" xfId="0" applyNumberFormat="1" applyFont="1" applyFill="1" applyBorder="1" applyAlignment="1" applyProtection="1">
      <alignment horizontal="center" vertical="center"/>
    </xf>
    <xf numFmtId="0" fontId="28" fillId="7" borderId="0" xfId="0" applyNumberFormat="1" applyFont="1" applyFill="1" applyBorder="1" applyAlignment="1" applyProtection="1"/>
    <xf numFmtId="0" fontId="28" fillId="7" borderId="0" xfId="53" applyFont="1" applyFill="1" applyProtection="1">
      <alignment horizontal="center" vertical="center"/>
    </xf>
    <xf numFmtId="0" fontId="28" fillId="7" borderId="0" xfId="53" applyFont="1" applyFill="1">
      <alignment horizontal="center" vertical="center"/>
    </xf>
    <xf numFmtId="165" fontId="28" fillId="7" borderId="0" xfId="53" applyNumberFormat="1" applyFont="1" applyFill="1">
      <alignment horizontal="center" vertical="center"/>
    </xf>
    <xf numFmtId="165" fontId="28" fillId="11" borderId="10" xfId="47" applyNumberFormat="1" applyBorder="1" applyProtection="1">
      <alignment horizontal="center" vertical="center"/>
    </xf>
    <xf numFmtId="1" fontId="28" fillId="7" borderId="1" xfId="0" applyNumberFormat="1" applyFont="1" applyFill="1" applyBorder="1" applyAlignment="1" applyProtection="1">
      <alignment horizontal="center" vertical="center"/>
    </xf>
    <xf numFmtId="0" fontId="28" fillId="7" borderId="1" xfId="0" applyNumberFormat="1" applyFont="1" applyFill="1" applyBorder="1" applyAlignment="1" applyProtection="1">
      <alignment horizontal="center" vertical="center" wrapText="1"/>
    </xf>
    <xf numFmtId="0" fontId="3" fillId="44" borderId="1" xfId="0" applyFont="1" applyFill="1" applyBorder="1" applyAlignment="1">
      <alignment horizontal="left" vertical="center"/>
    </xf>
    <xf numFmtId="0" fontId="29" fillId="45" borderId="1" xfId="0" applyNumberFormat="1" applyFont="1" applyFill="1" applyBorder="1" applyAlignment="1" applyProtection="1">
      <alignment horizontal="center" vertical="center" wrapText="1"/>
    </xf>
    <xf numFmtId="0" fontId="0" fillId="44" borderId="1" xfId="0" applyFill="1" applyAlignment="1">
      <alignment horizontal="center" vertical="center"/>
    </xf>
    <xf numFmtId="0" fontId="0" fillId="44" borderId="1" xfId="0" applyFill="1">
      <alignment horizontal="center" vertical="center"/>
    </xf>
    <xf numFmtId="165" fontId="0" fillId="44" borderId="1" xfId="0" applyNumberFormat="1" applyFill="1" applyAlignment="1">
      <alignment horizontal="center" vertical="center"/>
    </xf>
    <xf numFmtId="1" fontId="9" fillId="44" borderId="1" xfId="0" applyNumberFormat="1" applyFont="1" applyFill="1" applyBorder="1" applyAlignment="1" applyProtection="1">
      <alignment horizontal="center" vertical="center"/>
    </xf>
    <xf numFmtId="0" fontId="11" fillId="44" borderId="1" xfId="0" applyNumberFormat="1" applyFont="1" applyFill="1" applyBorder="1" applyAlignment="1" applyProtection="1">
      <alignment horizontal="center" vertical="center"/>
    </xf>
    <xf numFmtId="165" fontId="9" fillId="44" borderId="1" xfId="0" applyNumberFormat="1" applyFont="1" applyFill="1" applyBorder="1" applyAlignment="1" applyProtection="1">
      <alignment horizontal="center" vertical="center"/>
    </xf>
    <xf numFmtId="165" fontId="11" fillId="44" borderId="1" xfId="0" applyNumberFormat="1" applyFont="1" applyFill="1" applyBorder="1" applyAlignment="1" applyProtection="1">
      <alignment horizontal="center" vertical="center"/>
    </xf>
    <xf numFmtId="14" fontId="11" fillId="44" borderId="1" xfId="0" applyNumberFormat="1" applyFont="1" applyFill="1" applyBorder="1" applyAlignment="1" applyProtection="1">
      <alignment horizontal="center" vertical="center"/>
    </xf>
    <xf numFmtId="0" fontId="11" fillId="44" borderId="0" xfId="0" applyNumberFormat="1" applyFont="1" applyFill="1" applyBorder="1" applyAlignment="1" applyProtection="1">
      <alignment horizontal="center" vertical="center"/>
    </xf>
    <xf numFmtId="0" fontId="11" fillId="44" borderId="0" xfId="0" applyNumberFormat="1" applyFont="1" applyFill="1" applyBorder="1" applyAlignment="1" applyProtection="1"/>
    <xf numFmtId="0" fontId="11" fillId="44" borderId="1" xfId="0" applyNumberFormat="1" applyFont="1" applyFill="1" applyBorder="1" applyAlignment="1" applyProtection="1">
      <alignment horizontal="center" vertical="center" wrapText="1"/>
    </xf>
    <xf numFmtId="0" fontId="28" fillId="7" borderId="0" xfId="53" applyFont="1" applyFill="1">
      <alignment horizontal="center" vertical="center"/>
    </xf>
    <xf numFmtId="18" fontId="3" fillId="0" borderId="19" xfId="0" applyNumberFormat="1" applyFont="1" applyFill="1" applyBorder="1" applyAlignment="1">
      <alignment horizontal="left"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10" fillId="0" borderId="5" xfId="0" applyNumberFormat="1" applyFont="1" applyFill="1" applyBorder="1" applyAlignment="1" applyProtection="1">
      <alignment horizontal="center"/>
    </xf>
    <xf numFmtId="0" fontId="10" fillId="0" borderId="6" xfId="0" applyNumberFormat="1" applyFont="1" applyFill="1" applyBorder="1" applyAlignment="1" applyProtection="1">
      <alignment horizontal="center"/>
    </xf>
    <xf numFmtId="0" fontId="10" fillId="0" borderId="7" xfId="0" applyNumberFormat="1" applyFont="1" applyFill="1" applyBorder="1" applyAlignment="1" applyProtection="1">
      <alignment horizontal="center"/>
    </xf>
    <xf numFmtId="0" fontId="8" fillId="8" borderId="1" xfId="0" applyNumberFormat="1" applyFont="1" applyFill="1" applyBorder="1" applyAlignment="1">
      <alignment horizontal="center" vertical="center" wrapText="1"/>
    </xf>
    <xf numFmtId="0" fontId="8" fillId="8" borderId="9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 applyProtection="1">
      <alignment horizont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wrapText="1"/>
    </xf>
    <xf numFmtId="0" fontId="10" fillId="0" borderId="0" xfId="0" applyNumberFormat="1" applyFont="1" applyFill="1" applyBorder="1" applyAlignment="1" applyProtection="1">
      <alignment horizontal="center" wrapText="1"/>
    </xf>
  </cellXfs>
  <cellStyles count="54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2" builtinId="27" hidden="1" customBuiltin="1"/>
    <cellStyle name="Calculation" xfId="6" builtinId="22" hidden="1" customBuiltin="1"/>
    <cellStyle name="Cert. Assigned" xfId="53"/>
    <cellStyle name="Check Cell" xfId="7" builtinId="23" hidden="1" customBuiltin="1"/>
    <cellStyle name="Comma" xfId="9" builtinId="3" hidden="1"/>
    <cellStyle name="Comma [0]" xfId="10" builtinId="6" hidden="1"/>
    <cellStyle name="Currency" xfId="1" builtinId="4" hidden="1"/>
    <cellStyle name="Currency [0]" xfId="11" builtinId="7" hidden="1"/>
    <cellStyle name="Deed Processed" xfId="52"/>
    <cellStyle name="Explanatory Text" xfId="8" builtinId="53" hidden="1" customBuiltin="1"/>
    <cellStyle name="Good" xfId="3" builtinId="26" hidden="1" customBuiltin="1"/>
    <cellStyle name="Heading 1" xfId="14" builtinId="16" hidden="1"/>
    <cellStyle name="Heading 2" xfId="15" builtinId="17" hidden="1"/>
    <cellStyle name="Heading 3" xfId="16" builtinId="18" hidden="1"/>
    <cellStyle name="Heading 4" xfId="17" builtinId="19" hidden="1"/>
    <cellStyle name="Input" xfId="5" builtinId="20" hidden="1" customBuiltin="1"/>
    <cellStyle name="Linked Cell" xfId="19" builtinId="24" hidden="1"/>
    <cellStyle name="Neutral" xfId="4" builtinId="28" hidden="1" customBuiltin="1"/>
    <cellStyle name="NO BID" xfId="49"/>
    <cellStyle name="Normal" xfId="0" builtinId="0" customBuiltin="1"/>
    <cellStyle name="Note" xfId="21" builtinId="10" hidden="1"/>
    <cellStyle name="Omitted Property" xfId="51"/>
    <cellStyle name="Output" xfId="18" builtinId="21" hidden="1"/>
    <cellStyle name="Paid Out (Not in Sale)" xfId="50"/>
    <cellStyle name="Percent" xfId="12" builtinId="5" hidden="1"/>
    <cellStyle name="Redeemed Property" xfId="47"/>
    <cellStyle name="Set Aside" xfId="48"/>
    <cellStyle name="Title" xfId="13" builtinId="15" hidden="1"/>
    <cellStyle name="Total" xfId="22" builtinId="25" hidden="1"/>
    <cellStyle name="Warning Text" xfId="20" builtinId="11" hidden="1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7</xdr:row>
          <xdr:rowOff>9525</xdr:rowOff>
        </xdr:from>
        <xdr:to>
          <xdr:col>21</xdr:col>
          <xdr:colOff>581025</xdr:colOff>
          <xdr:row>9</xdr:row>
          <xdr:rowOff>76200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PRINT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D300"/>
  <sheetViews>
    <sheetView tabSelected="1" zoomScaleNormal="100" workbookViewId="0">
      <pane xSplit="3" ySplit="9" topLeftCell="N259" activePane="bottomRight" state="frozen"/>
      <selection pane="topRight" activeCell="D1" sqref="D1"/>
      <selection pane="bottomLeft" activeCell="A9" sqref="A9"/>
      <selection pane="bottomRight" activeCell="R9" sqref="R9"/>
    </sheetView>
  </sheetViews>
  <sheetFormatPr defaultColWidth="11.42578125" defaultRowHeight="12.75" x14ac:dyDescent="0.2"/>
  <cols>
    <col min="1" max="1" width="6.5703125" style="48" bestFit="1" customWidth="1"/>
    <col min="2" max="2" width="30" style="23" bestFit="1" customWidth="1"/>
    <col min="3" max="3" width="62" style="23" bestFit="1" customWidth="1"/>
    <col min="4" max="4" width="73.42578125" style="23" bestFit="1" customWidth="1"/>
    <col min="5" max="5" width="100.140625" style="25" bestFit="1" customWidth="1"/>
    <col min="6" max="6" width="51" style="25" bestFit="1" customWidth="1"/>
    <col min="7" max="7" width="10.140625" style="26" bestFit="1" customWidth="1"/>
    <col min="8" max="8" width="11.85546875" style="24" bestFit="1" customWidth="1"/>
    <col min="9" max="9" width="11.5703125" style="24" bestFit="1" customWidth="1"/>
    <col min="10" max="10" width="56.85546875" style="25" bestFit="1" customWidth="1"/>
    <col min="11" max="11" width="14.42578125" style="23" bestFit="1" customWidth="1"/>
    <col min="12" max="12" width="70.85546875" style="23" bestFit="1" customWidth="1"/>
    <col min="13" max="13" width="11.140625" style="27" bestFit="1" customWidth="1"/>
    <col min="14" max="14" width="12.7109375" style="121" bestFit="1" customWidth="1"/>
    <col min="15" max="15" width="10" style="43" bestFit="1" customWidth="1"/>
    <col min="16" max="16" width="11.140625" style="43" bestFit="1" customWidth="1"/>
    <col min="17" max="17" width="9.85546875" style="147" bestFit="1" customWidth="1"/>
    <col min="18" max="18" width="57.5703125" style="23" bestFit="1" customWidth="1"/>
    <col min="19" max="19" width="14.5703125" style="23" bestFit="1" customWidth="1"/>
    <col min="20" max="20" width="14.42578125" style="43" bestFit="1" customWidth="1"/>
    <col min="21" max="21" width="10.140625" style="147" bestFit="1" customWidth="1"/>
    <col min="22" max="22" width="9.42578125" style="23" bestFit="1" customWidth="1"/>
    <col min="23" max="23" width="35.5703125" style="23" bestFit="1" customWidth="1"/>
    <col min="24" max="24" width="17.5703125" style="23" bestFit="1" customWidth="1"/>
    <col min="25" max="25" width="10.140625" style="23" bestFit="1" customWidth="1"/>
    <col min="26" max="26" width="9.85546875" style="23" bestFit="1" customWidth="1"/>
    <col min="27" max="27" width="31.28515625" style="23" customWidth="1"/>
    <col min="28" max="28" width="11.42578125" style="23" customWidth="1"/>
    <col min="29" max="29" width="41.42578125" style="43" bestFit="1" customWidth="1"/>
    <col min="30" max="30" width="32.28515625" style="43" bestFit="1" customWidth="1"/>
    <col min="31" max="31" width="12.28515625" style="43" bestFit="1" customWidth="1"/>
    <col min="32" max="32" width="21.85546875" style="43" bestFit="1" customWidth="1"/>
    <col min="33" max="33" width="11.42578125" style="23" customWidth="1"/>
    <col min="34" max="34" width="34" style="28" bestFit="1" customWidth="1"/>
    <col min="35" max="35" width="5.140625" style="23" bestFit="1" customWidth="1"/>
    <col min="36" max="36" width="11.42578125" style="23" customWidth="1"/>
    <col min="37" max="37" width="14.28515625" style="23" bestFit="1" customWidth="1"/>
    <col min="38" max="38" width="9.85546875" style="23" bestFit="1" customWidth="1"/>
    <col min="39" max="39" width="5.140625" style="23" bestFit="1" customWidth="1"/>
    <col min="40" max="40" width="19.42578125" style="23" bestFit="1" customWidth="1"/>
    <col min="41" max="16384" width="11.42578125" style="23"/>
  </cols>
  <sheetData>
    <row r="1" spans="1:56" s="5" customFormat="1" ht="15" x14ac:dyDescent="0.25">
      <c r="A1" s="44"/>
      <c r="B1" s="93" t="s">
        <v>835</v>
      </c>
      <c r="C1" s="95" t="s">
        <v>165</v>
      </c>
      <c r="E1" s="80"/>
      <c r="F1" s="3" t="s">
        <v>2476</v>
      </c>
      <c r="G1" s="7">
        <v>35</v>
      </c>
      <c r="H1" s="8"/>
      <c r="I1" s="8"/>
      <c r="J1" s="9"/>
      <c r="M1" s="10"/>
      <c r="N1" s="111"/>
      <c r="O1" s="41"/>
      <c r="P1" s="41"/>
      <c r="Q1" s="136"/>
      <c r="T1" s="41"/>
      <c r="U1" s="136"/>
      <c r="AC1" s="196" t="s">
        <v>172</v>
      </c>
      <c r="AD1" s="41"/>
      <c r="AE1" s="196"/>
      <c r="AF1" s="41"/>
      <c r="AH1" s="6"/>
      <c r="AI1" s="6"/>
    </row>
    <row r="2" spans="1:56" s="5" customFormat="1" ht="15" x14ac:dyDescent="0.25">
      <c r="A2" s="44"/>
      <c r="B2" s="94" t="s">
        <v>1301</v>
      </c>
      <c r="C2" s="96" t="s">
        <v>43</v>
      </c>
      <c r="E2" s="12"/>
      <c r="F2" s="3" t="s">
        <v>170</v>
      </c>
      <c r="G2" s="7">
        <v>22</v>
      </c>
      <c r="H2" s="13"/>
      <c r="I2" s="13"/>
      <c r="J2" s="13"/>
      <c r="K2" s="13"/>
      <c r="M2" s="10"/>
      <c r="N2" s="111"/>
      <c r="O2" s="41"/>
      <c r="P2" s="41"/>
      <c r="Q2" s="136"/>
      <c r="T2" s="41"/>
      <c r="U2" s="136"/>
      <c r="AC2" s="196"/>
      <c r="AD2" s="196" t="s">
        <v>173</v>
      </c>
      <c r="AE2" s="196"/>
      <c r="AF2" s="196" t="s">
        <v>174</v>
      </c>
      <c r="AH2" s="6"/>
    </row>
    <row r="3" spans="1:56" s="5" customFormat="1" ht="15" x14ac:dyDescent="0.25">
      <c r="A3" s="44"/>
      <c r="B3" s="189" t="s">
        <v>1300</v>
      </c>
      <c r="C3" s="97" t="s">
        <v>44</v>
      </c>
      <c r="D3" s="81"/>
      <c r="E3" s="80"/>
      <c r="F3" s="3" t="s">
        <v>171</v>
      </c>
      <c r="G3" s="7">
        <v>13</v>
      </c>
      <c r="H3" s="13"/>
      <c r="I3" s="13"/>
      <c r="J3" s="13"/>
      <c r="K3" s="13"/>
      <c r="M3" s="10"/>
      <c r="N3" s="111"/>
      <c r="O3" s="41"/>
      <c r="P3" s="41"/>
      <c r="Q3" s="136"/>
      <c r="S3" s="190" t="s">
        <v>50</v>
      </c>
      <c r="T3" s="190"/>
      <c r="U3" s="190"/>
      <c r="V3" s="190"/>
      <c r="W3" s="190"/>
      <c r="AC3" s="196"/>
      <c r="AD3" s="196"/>
      <c r="AE3" s="196"/>
      <c r="AF3" s="196"/>
      <c r="AH3" s="6"/>
    </row>
    <row r="4" spans="1:56" s="5" customFormat="1" ht="15" x14ac:dyDescent="0.2">
      <c r="A4" s="44"/>
      <c r="B4" s="189"/>
      <c r="C4" s="98" t="s">
        <v>45</v>
      </c>
      <c r="D4" s="81"/>
      <c r="E4" s="9"/>
      <c r="F4" s="9"/>
      <c r="G4" s="11"/>
      <c r="H4" s="13"/>
      <c r="I4" s="13"/>
      <c r="J4" s="13"/>
      <c r="K4" s="13"/>
      <c r="M4" s="10"/>
      <c r="N4" s="111"/>
      <c r="O4" s="41"/>
      <c r="P4" s="41"/>
      <c r="Q4" s="136"/>
      <c r="T4" s="41"/>
      <c r="U4" s="136"/>
      <c r="AC4" s="196"/>
      <c r="AD4" s="196"/>
      <c r="AE4" s="196"/>
      <c r="AF4" s="196"/>
      <c r="AH4" s="6"/>
    </row>
    <row r="5" spans="1:56" s="5" customFormat="1" ht="15" x14ac:dyDescent="0.2">
      <c r="A5" s="44"/>
      <c r="B5" s="37"/>
      <c r="C5" s="99" t="s">
        <v>166</v>
      </c>
      <c r="D5" s="81"/>
      <c r="E5" s="9"/>
      <c r="F5" s="9"/>
      <c r="G5" s="11"/>
      <c r="H5" s="8"/>
      <c r="I5" s="8"/>
      <c r="J5" s="9"/>
      <c r="M5" s="10"/>
      <c r="N5" s="111"/>
      <c r="O5" s="41"/>
      <c r="P5" s="41"/>
      <c r="Q5" s="136"/>
      <c r="T5" s="41"/>
      <c r="U5" s="136"/>
      <c r="AC5" s="41"/>
      <c r="AD5" s="196"/>
      <c r="AE5" s="41"/>
      <c r="AF5" s="196"/>
      <c r="AH5" s="6"/>
    </row>
    <row r="6" spans="1:56" s="5" customFormat="1" ht="15" x14ac:dyDescent="0.25">
      <c r="A6" s="44"/>
      <c r="B6" s="75"/>
      <c r="C6" s="100" t="s">
        <v>167</v>
      </c>
      <c r="D6" s="81"/>
      <c r="E6" s="9"/>
      <c r="F6" s="9"/>
      <c r="G6" s="11"/>
      <c r="H6" s="8"/>
      <c r="I6" s="8"/>
      <c r="J6" s="9"/>
      <c r="M6" s="10"/>
      <c r="N6" s="111"/>
      <c r="O6" s="41"/>
      <c r="P6" s="41"/>
      <c r="Q6" s="136"/>
      <c r="T6" s="41"/>
      <c r="U6" s="136"/>
      <c r="AC6" s="42" t="s">
        <v>35</v>
      </c>
      <c r="AD6" s="41"/>
      <c r="AE6" s="41"/>
      <c r="AF6" s="41"/>
      <c r="AH6" s="84"/>
      <c r="AI6" s="82"/>
    </row>
    <row r="7" spans="1:56" s="5" customFormat="1" ht="15.75" thickBot="1" x14ac:dyDescent="0.3">
      <c r="A7" s="44"/>
      <c r="B7" s="37"/>
      <c r="C7" s="101" t="s">
        <v>52</v>
      </c>
      <c r="D7" s="81"/>
      <c r="E7" s="9"/>
      <c r="F7" s="9"/>
      <c r="G7" s="11"/>
      <c r="H7" s="8"/>
      <c r="I7" s="8"/>
      <c r="J7" s="9"/>
      <c r="M7" s="10"/>
      <c r="N7" s="111"/>
      <c r="O7" s="41"/>
      <c r="P7" s="41"/>
      <c r="Q7" s="136"/>
      <c r="T7" s="41"/>
      <c r="U7" s="136"/>
      <c r="Y7" s="14"/>
      <c r="Z7" s="14"/>
      <c r="AA7" s="14"/>
      <c r="AC7" s="42" t="s">
        <v>36</v>
      </c>
      <c r="AD7" s="88" t="s">
        <v>35</v>
      </c>
      <c r="AE7" s="41"/>
      <c r="AF7" s="41"/>
      <c r="AH7" s="194" t="s">
        <v>163</v>
      </c>
      <c r="AI7" s="82"/>
    </row>
    <row r="8" spans="1:56" s="5" customFormat="1" ht="15" x14ac:dyDescent="0.25">
      <c r="A8" s="44"/>
      <c r="B8" s="1"/>
      <c r="C8" s="175" t="s">
        <v>127</v>
      </c>
      <c r="D8" s="81"/>
      <c r="E8" s="9"/>
      <c r="F8" s="9"/>
      <c r="G8" s="11"/>
      <c r="H8" s="8"/>
      <c r="I8" s="8"/>
      <c r="J8" s="9"/>
      <c r="M8" s="10"/>
      <c r="N8" s="112" t="s">
        <v>49</v>
      </c>
      <c r="O8" s="41"/>
      <c r="P8" s="41"/>
      <c r="Q8" s="136"/>
      <c r="S8" s="15"/>
      <c r="T8" s="135"/>
      <c r="U8" s="137"/>
      <c r="V8" s="16"/>
      <c r="W8" s="17"/>
      <c r="X8" s="18"/>
      <c r="Y8" s="191" t="s">
        <v>47</v>
      </c>
      <c r="Z8" s="192"/>
      <c r="AA8" s="193"/>
      <c r="AC8" s="42" t="s">
        <v>37</v>
      </c>
      <c r="AD8" s="89" t="s">
        <v>39</v>
      </c>
      <c r="AE8" s="41"/>
      <c r="AF8" s="87" t="s">
        <v>42</v>
      </c>
      <c r="AH8" s="195"/>
      <c r="AI8" s="83"/>
    </row>
    <row r="9" spans="1:56" s="20" customFormat="1" x14ac:dyDescent="0.2">
      <c r="A9" s="45" t="s">
        <v>18</v>
      </c>
      <c r="B9" s="45" t="s">
        <v>17</v>
      </c>
      <c r="C9" s="19" t="s">
        <v>13</v>
      </c>
      <c r="D9" s="76" t="s">
        <v>14</v>
      </c>
      <c r="E9" s="76" t="s">
        <v>55</v>
      </c>
      <c r="F9" s="76" t="s">
        <v>15</v>
      </c>
      <c r="G9" s="77" t="s">
        <v>16</v>
      </c>
      <c r="H9" s="78" t="s">
        <v>19</v>
      </c>
      <c r="I9" s="78" t="s">
        <v>137</v>
      </c>
      <c r="J9" s="76" t="s">
        <v>20</v>
      </c>
      <c r="K9" s="76" t="s">
        <v>21</v>
      </c>
      <c r="L9" s="76" t="s">
        <v>22</v>
      </c>
      <c r="M9" s="79" t="s">
        <v>23</v>
      </c>
      <c r="N9" s="113" t="s">
        <v>48</v>
      </c>
      <c r="O9" s="132" t="s">
        <v>24</v>
      </c>
      <c r="P9" s="132" t="s">
        <v>25</v>
      </c>
      <c r="Q9" s="148" t="s">
        <v>26</v>
      </c>
      <c r="R9" s="76" t="s">
        <v>29</v>
      </c>
      <c r="S9" s="45" t="s">
        <v>33</v>
      </c>
      <c r="T9" s="50" t="s">
        <v>30</v>
      </c>
      <c r="U9" s="138" t="s">
        <v>28</v>
      </c>
      <c r="V9" s="45" t="s">
        <v>31</v>
      </c>
      <c r="W9" s="45" t="s">
        <v>32</v>
      </c>
      <c r="X9" s="45" t="s">
        <v>34</v>
      </c>
      <c r="Y9" s="45" t="s">
        <v>28</v>
      </c>
      <c r="Z9" s="45" t="s">
        <v>27</v>
      </c>
      <c r="AA9" s="45" t="s">
        <v>51</v>
      </c>
      <c r="AB9" s="45"/>
      <c r="AC9" s="50" t="s">
        <v>38</v>
      </c>
      <c r="AD9" s="50" t="s">
        <v>40</v>
      </c>
      <c r="AE9" s="50" t="s">
        <v>41</v>
      </c>
      <c r="AF9" s="50" t="s">
        <v>46</v>
      </c>
      <c r="AG9" s="45"/>
      <c r="AH9" s="85" t="s">
        <v>54</v>
      </c>
      <c r="AI9" s="51" t="s">
        <v>28</v>
      </c>
      <c r="AJ9" s="86"/>
      <c r="AK9" s="45" t="s">
        <v>56</v>
      </c>
      <c r="AL9" s="45" t="s">
        <v>27</v>
      </c>
      <c r="AM9" s="45" t="s">
        <v>28</v>
      </c>
      <c r="AN9" s="45" t="s">
        <v>164</v>
      </c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1"/>
    </row>
    <row r="10" spans="1:56" s="22" customFormat="1" x14ac:dyDescent="0.2">
      <c r="A10" s="46"/>
      <c r="B10" s="46" t="s">
        <v>0</v>
      </c>
      <c r="C10" s="21"/>
      <c r="D10" s="46"/>
      <c r="E10" s="46"/>
      <c r="F10" s="46"/>
      <c r="G10" s="58"/>
      <c r="H10" s="52"/>
      <c r="I10" s="52"/>
      <c r="J10" s="46"/>
      <c r="K10" s="46"/>
      <c r="L10" s="46"/>
      <c r="M10" s="59"/>
      <c r="N10" s="114"/>
      <c r="O10" s="60"/>
      <c r="P10" s="60"/>
      <c r="Q10" s="64"/>
      <c r="R10" s="46"/>
      <c r="S10" s="46"/>
      <c r="T10" s="60"/>
      <c r="U10" s="64"/>
      <c r="V10" s="46"/>
      <c r="W10" s="46"/>
      <c r="X10" s="46"/>
      <c r="Y10" s="46"/>
      <c r="Z10" s="46"/>
      <c r="AA10" s="46"/>
      <c r="AB10" s="46"/>
      <c r="AC10" s="60"/>
      <c r="AD10" s="60"/>
      <c r="AE10" s="60"/>
      <c r="AF10" s="60"/>
      <c r="AG10" s="46"/>
      <c r="AH10" s="46"/>
      <c r="AI10" s="46"/>
      <c r="AJ10" s="46"/>
      <c r="AK10" s="46"/>
      <c r="AL10" s="46"/>
      <c r="AM10" s="46"/>
      <c r="AN10" s="46"/>
      <c r="AO10" s="61"/>
    </row>
    <row r="11" spans="1:56" s="39" customFormat="1" x14ac:dyDescent="0.2">
      <c r="A11" s="49">
        <v>1</v>
      </c>
      <c r="B11" s="62" t="s">
        <v>58</v>
      </c>
      <c r="C11" s="62" t="s">
        <v>117</v>
      </c>
      <c r="D11" s="39" t="s">
        <v>836</v>
      </c>
      <c r="E11" s="62" t="s">
        <v>76</v>
      </c>
      <c r="F11" s="39" t="s">
        <v>1246</v>
      </c>
      <c r="G11" s="63">
        <v>3721.82</v>
      </c>
      <c r="H11" s="62">
        <v>20001</v>
      </c>
      <c r="I11" s="62" t="s">
        <v>1987</v>
      </c>
      <c r="J11" s="62" t="str">
        <f>VLOOKUP(I11,Bidder!$A:$B,2, FALSE)</f>
        <v>SAVVY IN LLC</v>
      </c>
      <c r="K11" s="62" t="str">
        <f>VLOOKUP(I11,Bidder!$A:$H,8, FALSE)</f>
        <v>(561) 487-2742</v>
      </c>
      <c r="L11" s="62" t="str">
        <f>VLOOKUP(I11,Bidder!$A:$C,3,FALSE)&amp;VLOOKUP(I11,Bidder!$A:$D,4,FALSE)  &amp;VLOOKUP(I11,Bidder!$A:$E,5,FALSE) &amp;VLOOKUP(I11,Bidder!$A:$F,6, FALSE) &amp;VLOOKUP(I11,Bidder!$A:$G,7, FALSE)</f>
        <v xml:space="preserve">17962 FOXBOROUGH LANE BOCA RATON FL 33496 </v>
      </c>
      <c r="M11" s="63">
        <f t="shared" ref="M11" si="0">N11-G11</f>
        <v>1</v>
      </c>
      <c r="N11" s="63">
        <v>3722.82</v>
      </c>
      <c r="O11" s="63">
        <v>750</v>
      </c>
      <c r="P11" s="63"/>
      <c r="Q11" s="139"/>
      <c r="R11" s="62"/>
      <c r="S11" s="46"/>
      <c r="T11" s="63"/>
      <c r="U11" s="139"/>
      <c r="V11" s="62"/>
      <c r="W11" s="62"/>
      <c r="X11" s="46"/>
      <c r="Y11" s="62"/>
      <c r="Z11" s="62"/>
      <c r="AA11" s="62"/>
      <c r="AB11" s="62"/>
      <c r="AC11" s="63">
        <f>AF11-AE11-AD11</f>
        <v>3215.38</v>
      </c>
      <c r="AD11" s="63">
        <v>164.7</v>
      </c>
      <c r="AE11" s="63">
        <v>175</v>
      </c>
      <c r="AF11" s="63">
        <v>3555.08</v>
      </c>
      <c r="AG11" s="62"/>
      <c r="AH11" s="46"/>
      <c r="AI11" s="62"/>
      <c r="AJ11" s="62"/>
      <c r="AK11" s="46"/>
      <c r="AL11" s="62"/>
      <c r="AM11" s="62"/>
      <c r="AN11" s="62"/>
      <c r="AO11" s="62"/>
    </row>
    <row r="12" spans="1:56" s="105" customFormat="1" x14ac:dyDescent="0.2">
      <c r="A12" s="110">
        <f>A11+1</f>
        <v>2</v>
      </c>
      <c r="B12" s="105" t="s">
        <v>175</v>
      </c>
      <c r="C12" s="105" t="s">
        <v>189</v>
      </c>
      <c r="D12" s="105" t="s">
        <v>849</v>
      </c>
      <c r="E12" s="105" t="s">
        <v>198</v>
      </c>
      <c r="F12" s="105" t="s">
        <v>838</v>
      </c>
      <c r="H12" s="105">
        <v>20002</v>
      </c>
      <c r="N12" s="115"/>
      <c r="O12" s="115"/>
      <c r="P12" s="115"/>
      <c r="Q12" s="140"/>
      <c r="S12" s="110"/>
      <c r="T12" s="115"/>
      <c r="U12" s="140"/>
      <c r="X12" s="110"/>
      <c r="AC12" s="105">
        <f t="shared" ref="AC12:AC35" si="1">AF12-AE12-AD12</f>
        <v>681.97</v>
      </c>
      <c r="AD12" s="105">
        <v>82.35</v>
      </c>
      <c r="AE12" s="105">
        <v>175</v>
      </c>
      <c r="AF12" s="105">
        <v>939.32</v>
      </c>
      <c r="AH12" s="110"/>
      <c r="AK12" s="110"/>
    </row>
    <row r="13" spans="1:56" s="71" customFormat="1" x14ac:dyDescent="0.2">
      <c r="A13" s="70">
        <f t="shared" ref="A13:A25" si="2">A12+1</f>
        <v>3</v>
      </c>
      <c r="B13" s="71" t="s">
        <v>176</v>
      </c>
      <c r="C13" s="71" t="s">
        <v>190</v>
      </c>
      <c r="D13" s="71" t="s">
        <v>1247</v>
      </c>
      <c r="E13" s="71" t="s">
        <v>199</v>
      </c>
      <c r="F13" s="71" t="s">
        <v>839</v>
      </c>
      <c r="H13" s="71">
        <v>20003</v>
      </c>
      <c r="N13" s="72"/>
      <c r="O13" s="72"/>
      <c r="P13" s="72"/>
      <c r="Q13" s="141"/>
      <c r="S13" s="70"/>
      <c r="T13" s="72"/>
      <c r="U13" s="141"/>
      <c r="X13" s="70"/>
      <c r="AH13" s="70"/>
      <c r="AK13" s="70"/>
    </row>
    <row r="14" spans="1:56" s="71" customFormat="1" x14ac:dyDescent="0.2">
      <c r="A14" s="70">
        <f t="shared" si="2"/>
        <v>4</v>
      </c>
      <c r="B14" s="71" t="s">
        <v>177</v>
      </c>
      <c r="C14" s="71" t="s">
        <v>191</v>
      </c>
      <c r="D14" s="71" t="s">
        <v>840</v>
      </c>
      <c r="E14" s="71" t="s">
        <v>200</v>
      </c>
      <c r="F14" s="71" t="s">
        <v>841</v>
      </c>
      <c r="H14" s="71">
        <f>H13+1</f>
        <v>20004</v>
      </c>
      <c r="N14" s="72"/>
      <c r="O14" s="72"/>
      <c r="P14" s="72"/>
      <c r="Q14" s="141"/>
      <c r="S14" s="70"/>
      <c r="T14" s="72"/>
      <c r="U14" s="141"/>
      <c r="X14" s="70"/>
      <c r="AH14" s="70"/>
      <c r="AK14" s="70"/>
    </row>
    <row r="15" spans="1:56" s="71" customFormat="1" x14ac:dyDescent="0.2">
      <c r="A15" s="70">
        <f t="shared" si="2"/>
        <v>5</v>
      </c>
      <c r="B15" s="71" t="s">
        <v>178</v>
      </c>
      <c r="C15" s="71" t="s">
        <v>192</v>
      </c>
      <c r="D15" s="71" t="s">
        <v>850</v>
      </c>
      <c r="E15" s="71" t="s">
        <v>201</v>
      </c>
      <c r="F15" s="71" t="s">
        <v>837</v>
      </c>
      <c r="H15" s="71">
        <f t="shared" ref="H15:H25" si="3">H14+1</f>
        <v>20005</v>
      </c>
      <c r="N15" s="72"/>
      <c r="O15" s="72"/>
      <c r="P15" s="72"/>
      <c r="Q15" s="141"/>
      <c r="S15" s="70"/>
      <c r="T15" s="72"/>
      <c r="U15" s="141"/>
      <c r="X15" s="70"/>
      <c r="AH15" s="70"/>
      <c r="AK15" s="70"/>
    </row>
    <row r="16" spans="1:56" s="71" customFormat="1" x14ac:dyDescent="0.2">
      <c r="A16" s="70">
        <f t="shared" si="2"/>
        <v>6</v>
      </c>
      <c r="B16" s="71" t="s">
        <v>179</v>
      </c>
      <c r="C16" s="71" t="s">
        <v>193</v>
      </c>
      <c r="D16" s="71" t="s">
        <v>851</v>
      </c>
      <c r="E16" s="71" t="s">
        <v>202</v>
      </c>
      <c r="F16" s="71" t="s">
        <v>852</v>
      </c>
      <c r="H16" s="71">
        <f t="shared" si="3"/>
        <v>20006</v>
      </c>
      <c r="N16" s="72"/>
      <c r="O16" s="72"/>
      <c r="P16" s="72"/>
      <c r="Q16" s="141"/>
      <c r="S16" s="70"/>
      <c r="T16" s="72"/>
      <c r="U16" s="141"/>
      <c r="X16" s="70"/>
      <c r="AH16" s="70"/>
      <c r="AK16" s="70"/>
    </row>
    <row r="17" spans="1:41" s="71" customFormat="1" x14ac:dyDescent="0.2">
      <c r="A17" s="70">
        <f t="shared" si="2"/>
        <v>7</v>
      </c>
      <c r="B17" s="71" t="s">
        <v>180</v>
      </c>
      <c r="C17" s="71" t="s">
        <v>192</v>
      </c>
      <c r="D17" s="71" t="s">
        <v>850</v>
      </c>
      <c r="E17" s="71" t="s">
        <v>203</v>
      </c>
      <c r="F17" s="71" t="s">
        <v>837</v>
      </c>
      <c r="H17" s="71">
        <f t="shared" si="3"/>
        <v>20007</v>
      </c>
      <c r="N17" s="72"/>
      <c r="O17" s="72"/>
      <c r="P17" s="72"/>
      <c r="Q17" s="141"/>
      <c r="S17" s="70"/>
      <c r="T17" s="72"/>
      <c r="U17" s="141"/>
      <c r="X17" s="70"/>
      <c r="AH17" s="70"/>
      <c r="AK17" s="70"/>
    </row>
    <row r="18" spans="1:41" s="71" customFormat="1" x14ac:dyDescent="0.2">
      <c r="A18" s="70">
        <f t="shared" si="2"/>
        <v>8</v>
      </c>
      <c r="B18" s="71" t="s">
        <v>181</v>
      </c>
      <c r="C18" s="71" t="s">
        <v>194</v>
      </c>
      <c r="D18" s="71" t="s">
        <v>853</v>
      </c>
      <c r="E18" s="71" t="s">
        <v>204</v>
      </c>
      <c r="F18" s="71" t="s">
        <v>854</v>
      </c>
      <c r="H18" s="71">
        <f t="shared" si="3"/>
        <v>20008</v>
      </c>
      <c r="N18" s="72"/>
      <c r="O18" s="72"/>
      <c r="P18" s="72"/>
      <c r="Q18" s="141"/>
      <c r="S18" s="70"/>
      <c r="T18" s="72"/>
      <c r="U18" s="141"/>
      <c r="X18" s="70"/>
      <c r="AH18" s="70"/>
      <c r="AK18" s="70"/>
    </row>
    <row r="19" spans="1:41" s="71" customFormat="1" x14ac:dyDescent="0.2">
      <c r="A19" s="70">
        <f t="shared" si="2"/>
        <v>9</v>
      </c>
      <c r="B19" s="71" t="s">
        <v>182</v>
      </c>
      <c r="C19" s="71" t="s">
        <v>195</v>
      </c>
      <c r="D19" s="71" t="s">
        <v>842</v>
      </c>
      <c r="E19" s="71" t="s">
        <v>1277</v>
      </c>
      <c r="F19" s="71" t="s">
        <v>843</v>
      </c>
      <c r="H19" s="71">
        <f t="shared" si="3"/>
        <v>20009</v>
      </c>
      <c r="N19" s="72"/>
      <c r="O19" s="72"/>
      <c r="P19" s="72"/>
      <c r="Q19" s="141"/>
      <c r="S19" s="70"/>
      <c r="T19" s="72"/>
      <c r="U19" s="141"/>
      <c r="X19" s="70"/>
      <c r="AH19" s="70"/>
      <c r="AK19" s="70"/>
    </row>
    <row r="20" spans="1:41" s="71" customFormat="1" x14ac:dyDescent="0.2">
      <c r="A20" s="70">
        <f t="shared" si="2"/>
        <v>10</v>
      </c>
      <c r="B20" s="71" t="s">
        <v>183</v>
      </c>
      <c r="C20" s="71" t="s">
        <v>195</v>
      </c>
      <c r="D20" s="71" t="s">
        <v>844</v>
      </c>
      <c r="E20" s="71" t="s">
        <v>205</v>
      </c>
      <c r="F20" s="71" t="s">
        <v>837</v>
      </c>
      <c r="H20" s="71">
        <f t="shared" si="3"/>
        <v>20010</v>
      </c>
      <c r="N20" s="72"/>
      <c r="O20" s="72"/>
      <c r="P20" s="72"/>
      <c r="Q20" s="141"/>
      <c r="S20" s="70"/>
      <c r="T20" s="72"/>
      <c r="U20" s="141"/>
      <c r="X20" s="70"/>
      <c r="AH20" s="70"/>
      <c r="AK20" s="70"/>
    </row>
    <row r="21" spans="1:41" s="71" customFormat="1" x14ac:dyDescent="0.2">
      <c r="A21" s="70">
        <f t="shared" si="2"/>
        <v>11</v>
      </c>
      <c r="B21" s="71" t="s">
        <v>184</v>
      </c>
      <c r="C21" s="71" t="s">
        <v>195</v>
      </c>
      <c r="D21" s="71" t="s">
        <v>844</v>
      </c>
      <c r="E21" s="71" t="s">
        <v>206</v>
      </c>
      <c r="F21" s="71" t="s">
        <v>837</v>
      </c>
      <c r="H21" s="71">
        <f t="shared" si="3"/>
        <v>20011</v>
      </c>
      <c r="N21" s="72"/>
      <c r="O21" s="72"/>
      <c r="P21" s="72"/>
      <c r="Q21" s="141"/>
      <c r="S21" s="70"/>
      <c r="T21" s="72"/>
      <c r="U21" s="141"/>
      <c r="X21" s="70"/>
      <c r="AH21" s="70"/>
      <c r="AK21" s="70"/>
    </row>
    <row r="22" spans="1:41" s="71" customFormat="1" x14ac:dyDescent="0.2">
      <c r="A22" s="70">
        <f t="shared" si="2"/>
        <v>12</v>
      </c>
      <c r="B22" s="71" t="s">
        <v>185</v>
      </c>
      <c r="C22" s="71" t="s">
        <v>195</v>
      </c>
      <c r="D22" s="71" t="s">
        <v>844</v>
      </c>
      <c r="E22" s="71" t="s">
        <v>207</v>
      </c>
      <c r="F22" s="71" t="s">
        <v>837</v>
      </c>
      <c r="H22" s="71">
        <f t="shared" si="3"/>
        <v>20012</v>
      </c>
      <c r="N22" s="72"/>
      <c r="O22" s="72"/>
      <c r="P22" s="72"/>
      <c r="Q22" s="141"/>
      <c r="S22" s="70"/>
      <c r="T22" s="72"/>
      <c r="U22" s="141"/>
      <c r="X22" s="70"/>
      <c r="AH22" s="70"/>
      <c r="AK22" s="70"/>
    </row>
    <row r="23" spans="1:41" s="103" customFormat="1" x14ac:dyDescent="0.2">
      <c r="A23" s="102">
        <f t="shared" si="2"/>
        <v>13</v>
      </c>
      <c r="B23" s="103" t="s">
        <v>186</v>
      </c>
      <c r="C23" s="103" t="s">
        <v>196</v>
      </c>
      <c r="D23" s="103" t="s">
        <v>845</v>
      </c>
      <c r="E23" s="103" t="s">
        <v>208</v>
      </c>
      <c r="F23" s="103" t="s">
        <v>846</v>
      </c>
      <c r="H23" s="103">
        <f t="shared" si="3"/>
        <v>20013</v>
      </c>
      <c r="N23" s="116"/>
      <c r="O23" s="116"/>
      <c r="P23" s="116"/>
      <c r="Q23" s="142"/>
      <c r="S23" s="102"/>
      <c r="T23" s="116"/>
      <c r="U23" s="142"/>
      <c r="X23" s="102"/>
      <c r="AH23" s="102"/>
      <c r="AK23" s="102"/>
    </row>
    <row r="24" spans="1:41" s="71" customFormat="1" x14ac:dyDescent="0.2">
      <c r="A24" s="70">
        <f t="shared" si="2"/>
        <v>14</v>
      </c>
      <c r="B24" s="71" t="s">
        <v>187</v>
      </c>
      <c r="C24" s="71" t="s">
        <v>77</v>
      </c>
      <c r="D24" s="71" t="s">
        <v>847</v>
      </c>
      <c r="E24" s="71" t="s">
        <v>209</v>
      </c>
      <c r="F24" s="71" t="s">
        <v>848</v>
      </c>
      <c r="H24" s="71">
        <f t="shared" si="3"/>
        <v>20014</v>
      </c>
      <c r="N24" s="72"/>
      <c r="O24" s="72"/>
      <c r="P24" s="72"/>
      <c r="Q24" s="141"/>
      <c r="S24" s="70"/>
      <c r="T24" s="72"/>
      <c r="U24" s="141"/>
      <c r="X24" s="70"/>
      <c r="AH24" s="70"/>
      <c r="AK24" s="70"/>
    </row>
    <row r="25" spans="1:41" s="103" customFormat="1" x14ac:dyDescent="0.2">
      <c r="A25" s="102">
        <f t="shared" si="2"/>
        <v>15</v>
      </c>
      <c r="B25" s="103" t="s">
        <v>188</v>
      </c>
      <c r="C25" s="103" t="s">
        <v>197</v>
      </c>
      <c r="D25" s="103" t="s">
        <v>855</v>
      </c>
      <c r="E25" s="103" t="s">
        <v>210</v>
      </c>
      <c r="F25" s="103" t="s">
        <v>856</v>
      </c>
      <c r="H25" s="103">
        <f t="shared" si="3"/>
        <v>20015</v>
      </c>
      <c r="N25" s="116"/>
      <c r="O25" s="116"/>
      <c r="P25" s="116"/>
      <c r="Q25" s="142"/>
      <c r="S25" s="102"/>
      <c r="T25" s="116"/>
      <c r="U25" s="142"/>
      <c r="X25" s="102"/>
      <c r="AH25" s="102"/>
      <c r="AK25" s="102"/>
    </row>
    <row r="26" spans="1:41" s="22" customFormat="1" x14ac:dyDescent="0.2">
      <c r="A26" s="46"/>
      <c r="B26" s="46" t="s">
        <v>1</v>
      </c>
      <c r="C26" s="46"/>
      <c r="D26" s="46"/>
      <c r="E26" s="46"/>
      <c r="F26" s="46"/>
      <c r="G26" s="104"/>
      <c r="H26" s="52"/>
      <c r="I26" s="46"/>
      <c r="J26" s="106"/>
      <c r="K26" s="106"/>
      <c r="L26" s="106"/>
      <c r="M26" s="104"/>
      <c r="N26" s="114"/>
      <c r="O26" s="60"/>
      <c r="P26" s="60"/>
      <c r="Q26" s="64"/>
      <c r="R26" s="46"/>
      <c r="S26" s="46"/>
      <c r="T26" s="60"/>
      <c r="U26" s="64"/>
      <c r="V26" s="46"/>
      <c r="W26" s="46"/>
      <c r="X26" s="46"/>
      <c r="Y26" s="46"/>
      <c r="Z26" s="46"/>
      <c r="AA26" s="46"/>
      <c r="AB26" s="46"/>
      <c r="AC26" s="60"/>
      <c r="AD26" s="60"/>
      <c r="AE26" s="60"/>
      <c r="AF26" s="60"/>
      <c r="AG26" s="64"/>
      <c r="AH26" s="46"/>
      <c r="AI26" s="46"/>
      <c r="AJ26" s="46"/>
      <c r="AK26" s="46"/>
      <c r="AL26" s="46"/>
      <c r="AM26" s="46"/>
      <c r="AN26" s="46"/>
      <c r="AO26" s="61"/>
    </row>
    <row r="27" spans="1:41" s="105" customFormat="1" x14ac:dyDescent="0.2">
      <c r="A27" s="110">
        <f>A25+1</f>
        <v>16</v>
      </c>
      <c r="B27" s="105" t="s">
        <v>119</v>
      </c>
      <c r="C27" s="105" t="s">
        <v>78</v>
      </c>
      <c r="D27" s="105" t="s">
        <v>875</v>
      </c>
      <c r="E27" s="105" t="s">
        <v>120</v>
      </c>
      <c r="F27" s="105" t="s">
        <v>876</v>
      </c>
      <c r="H27" s="105">
        <v>20016</v>
      </c>
      <c r="N27" s="115"/>
      <c r="O27" s="115"/>
      <c r="P27" s="115"/>
      <c r="Q27" s="140"/>
      <c r="S27" s="110"/>
      <c r="T27" s="115"/>
      <c r="U27" s="140"/>
      <c r="X27" s="110"/>
      <c r="AC27" s="105">
        <v>14958.18</v>
      </c>
      <c r="AD27" s="105">
        <v>569.76</v>
      </c>
      <c r="AE27" s="105">
        <v>175</v>
      </c>
      <c r="AF27" s="105">
        <f>AC27+AD27+AE27</f>
        <v>15702.94</v>
      </c>
      <c r="AH27" s="110"/>
      <c r="AK27" s="110"/>
    </row>
    <row r="28" spans="1:41" s="105" customFormat="1" x14ac:dyDescent="0.2">
      <c r="A28" s="110">
        <f t="shared" ref="A28:A31" si="4">A27+1</f>
        <v>17</v>
      </c>
      <c r="B28" s="105" t="s">
        <v>121</v>
      </c>
      <c r="C28" s="105" t="s">
        <v>79</v>
      </c>
      <c r="D28" s="105" t="s">
        <v>877</v>
      </c>
      <c r="E28" s="105" t="s">
        <v>1281</v>
      </c>
      <c r="F28" s="105" t="s">
        <v>878</v>
      </c>
      <c r="H28" s="105">
        <f t="shared" ref="H28:H31" si="5">H27+1</f>
        <v>20017</v>
      </c>
      <c r="N28" s="115"/>
      <c r="O28" s="115"/>
      <c r="P28" s="115"/>
      <c r="Q28" s="140"/>
      <c r="S28" s="110"/>
      <c r="T28" s="115"/>
      <c r="U28" s="140"/>
      <c r="X28" s="110"/>
      <c r="AC28" s="105">
        <f t="shared" si="1"/>
        <v>702.18000000000006</v>
      </c>
      <c r="AD28" s="105">
        <v>61.76</v>
      </c>
      <c r="AE28" s="105">
        <v>175</v>
      </c>
      <c r="AF28" s="105">
        <v>938.94</v>
      </c>
      <c r="AH28" s="110"/>
      <c r="AK28" s="110"/>
    </row>
    <row r="29" spans="1:41" s="105" customFormat="1" x14ac:dyDescent="0.2">
      <c r="A29" s="110">
        <f t="shared" si="4"/>
        <v>18</v>
      </c>
      <c r="B29" s="105" t="s">
        <v>118</v>
      </c>
      <c r="C29" s="105" t="s">
        <v>80</v>
      </c>
      <c r="D29" s="105" t="s">
        <v>1294</v>
      </c>
      <c r="E29" s="105" t="s">
        <v>211</v>
      </c>
      <c r="F29" s="105" t="s">
        <v>1295</v>
      </c>
      <c r="H29" s="105">
        <f t="shared" si="5"/>
        <v>20018</v>
      </c>
      <c r="N29" s="115"/>
      <c r="O29" s="115"/>
      <c r="P29" s="115"/>
      <c r="Q29" s="140"/>
      <c r="S29" s="110"/>
      <c r="T29" s="115"/>
      <c r="U29" s="140"/>
      <c r="X29" s="110"/>
      <c r="AC29" s="105">
        <f t="shared" si="1"/>
        <v>4387</v>
      </c>
      <c r="AD29" s="105">
        <v>92.18</v>
      </c>
      <c r="AE29" s="105">
        <v>175</v>
      </c>
      <c r="AF29" s="105">
        <v>4654.18</v>
      </c>
      <c r="AH29" s="110"/>
      <c r="AK29" s="110"/>
    </row>
    <row r="30" spans="1:41" s="71" customFormat="1" x14ac:dyDescent="0.2">
      <c r="A30" s="70">
        <f t="shared" si="4"/>
        <v>19</v>
      </c>
      <c r="B30" s="71" t="s">
        <v>212</v>
      </c>
      <c r="C30" s="71" t="s">
        <v>213</v>
      </c>
      <c r="D30" s="71" t="s">
        <v>879</v>
      </c>
      <c r="E30" s="71" t="s">
        <v>214</v>
      </c>
      <c r="F30" s="71" t="s">
        <v>880</v>
      </c>
      <c r="H30" s="71">
        <f t="shared" si="5"/>
        <v>20019</v>
      </c>
      <c r="N30" s="72"/>
      <c r="O30" s="72"/>
      <c r="P30" s="72"/>
      <c r="Q30" s="141"/>
      <c r="S30" s="70"/>
      <c r="T30" s="72"/>
      <c r="U30" s="141"/>
      <c r="X30" s="70"/>
      <c r="AH30" s="70"/>
      <c r="AK30" s="70"/>
    </row>
    <row r="31" spans="1:41" s="71" customFormat="1" x14ac:dyDescent="0.2">
      <c r="A31" s="70">
        <f t="shared" si="4"/>
        <v>20</v>
      </c>
      <c r="B31" s="71" t="s">
        <v>215</v>
      </c>
      <c r="C31" s="71" t="s">
        <v>216</v>
      </c>
      <c r="D31" s="71" t="s">
        <v>882</v>
      </c>
      <c r="E31" s="71" t="s">
        <v>217</v>
      </c>
      <c r="F31" s="71" t="s">
        <v>881</v>
      </c>
      <c r="H31" s="71">
        <f t="shared" si="5"/>
        <v>20020</v>
      </c>
      <c r="N31" s="72"/>
      <c r="O31" s="72"/>
      <c r="P31" s="72"/>
      <c r="Q31" s="141"/>
      <c r="S31" s="70"/>
      <c r="T31" s="72"/>
      <c r="U31" s="141"/>
      <c r="X31" s="70"/>
      <c r="AH31" s="70"/>
      <c r="AK31" s="70"/>
    </row>
    <row r="32" spans="1:41" s="22" customFormat="1" x14ac:dyDescent="0.2">
      <c r="A32" s="46"/>
      <c r="B32" s="46" t="s">
        <v>2</v>
      </c>
      <c r="C32" s="46"/>
      <c r="D32" s="46"/>
      <c r="E32" s="46"/>
      <c r="F32" s="46"/>
      <c r="G32" s="104"/>
      <c r="H32" s="52"/>
      <c r="I32" s="46"/>
      <c r="J32" s="106"/>
      <c r="K32" s="106"/>
      <c r="L32" s="106"/>
      <c r="M32" s="104"/>
      <c r="N32" s="114"/>
      <c r="O32" s="60"/>
      <c r="P32" s="60"/>
      <c r="Q32" s="64"/>
      <c r="R32" s="46"/>
      <c r="S32" s="46"/>
      <c r="T32" s="60"/>
      <c r="U32" s="64"/>
      <c r="V32" s="46"/>
      <c r="W32" s="46"/>
      <c r="X32" s="46"/>
      <c r="Y32" s="46"/>
      <c r="Z32" s="46"/>
      <c r="AA32" s="46"/>
      <c r="AB32" s="46"/>
      <c r="AC32" s="60"/>
      <c r="AD32" s="60"/>
      <c r="AE32" s="60"/>
      <c r="AF32" s="60"/>
      <c r="AG32" s="64"/>
      <c r="AH32" s="46"/>
      <c r="AI32" s="46"/>
      <c r="AJ32" s="46"/>
      <c r="AK32" s="46"/>
      <c r="AL32" s="46"/>
      <c r="AM32" s="46"/>
      <c r="AN32" s="46"/>
      <c r="AO32" s="61"/>
    </row>
    <row r="33" spans="1:37" s="71" customFormat="1" x14ac:dyDescent="0.2">
      <c r="A33" s="70">
        <f>A31+1</f>
        <v>21</v>
      </c>
      <c r="B33" s="71" t="s">
        <v>218</v>
      </c>
      <c r="C33" s="71" t="s">
        <v>232</v>
      </c>
      <c r="D33" s="71" t="s">
        <v>883</v>
      </c>
      <c r="E33" s="71" t="s">
        <v>241</v>
      </c>
      <c r="F33" s="71" t="s">
        <v>1249</v>
      </c>
      <c r="H33" s="71">
        <v>20021</v>
      </c>
      <c r="N33" s="72"/>
      <c r="O33" s="72"/>
      <c r="P33" s="72"/>
      <c r="Q33" s="141"/>
      <c r="S33" s="70"/>
      <c r="T33" s="72"/>
      <c r="U33" s="141"/>
      <c r="X33" s="70"/>
      <c r="AH33" s="70"/>
      <c r="AK33" s="70"/>
    </row>
    <row r="34" spans="1:37" s="71" customFormat="1" x14ac:dyDescent="0.2">
      <c r="A34" s="70">
        <f t="shared" ref="A34:A48" si="6">A33+1</f>
        <v>22</v>
      </c>
      <c r="B34" s="71" t="s">
        <v>219</v>
      </c>
      <c r="C34" s="71" t="s">
        <v>233</v>
      </c>
      <c r="D34" s="71" t="s">
        <v>886</v>
      </c>
      <c r="E34" s="71" t="s">
        <v>242</v>
      </c>
      <c r="F34" s="71" t="s">
        <v>1250</v>
      </c>
      <c r="H34" s="71">
        <f>H33+1</f>
        <v>20022</v>
      </c>
      <c r="N34" s="72"/>
      <c r="O34" s="72"/>
      <c r="P34" s="72"/>
      <c r="Q34" s="141"/>
      <c r="S34" s="70"/>
      <c r="T34" s="72"/>
      <c r="U34" s="141"/>
      <c r="X34" s="70"/>
      <c r="AC34" s="72"/>
      <c r="AD34" s="72"/>
      <c r="AE34" s="72"/>
      <c r="AF34" s="72"/>
      <c r="AH34" s="70"/>
      <c r="AK34" s="70"/>
    </row>
    <row r="35" spans="1:37" s="105" customFormat="1" x14ac:dyDescent="0.2">
      <c r="A35" s="110">
        <f t="shared" si="6"/>
        <v>23</v>
      </c>
      <c r="B35" s="105" t="s">
        <v>59</v>
      </c>
      <c r="C35" s="105" t="s">
        <v>81</v>
      </c>
      <c r="D35" s="105" t="s">
        <v>1293</v>
      </c>
      <c r="E35" s="105" t="s">
        <v>82</v>
      </c>
      <c r="F35" s="105" t="s">
        <v>888</v>
      </c>
      <c r="H35" s="105">
        <f t="shared" ref="H35:H48" si="7">H34+1</f>
        <v>20023</v>
      </c>
      <c r="N35" s="115"/>
      <c r="O35" s="115"/>
      <c r="P35" s="115"/>
      <c r="Q35" s="140"/>
      <c r="S35" s="110"/>
      <c r="T35" s="115"/>
      <c r="U35" s="140"/>
      <c r="X35" s="110"/>
      <c r="AC35" s="105">
        <f t="shared" si="1"/>
        <v>270.12</v>
      </c>
      <c r="AD35" s="105">
        <v>83.78</v>
      </c>
      <c r="AE35" s="105">
        <v>175</v>
      </c>
      <c r="AF35" s="105">
        <v>528.9</v>
      </c>
      <c r="AH35" s="110"/>
      <c r="AK35" s="110"/>
    </row>
    <row r="36" spans="1:37" s="71" customFormat="1" x14ac:dyDescent="0.2">
      <c r="A36" s="70">
        <f t="shared" si="6"/>
        <v>24</v>
      </c>
      <c r="B36" s="71" t="s">
        <v>220</v>
      </c>
      <c r="C36" s="71" t="s">
        <v>234</v>
      </c>
      <c r="D36" s="71" t="s">
        <v>1231</v>
      </c>
      <c r="E36" s="71" t="s">
        <v>243</v>
      </c>
      <c r="F36" s="71" t="s">
        <v>1251</v>
      </c>
      <c r="H36" s="71">
        <f t="shared" si="7"/>
        <v>20024</v>
      </c>
      <c r="N36" s="72"/>
      <c r="O36" s="72"/>
      <c r="P36" s="72"/>
      <c r="Q36" s="141"/>
      <c r="S36" s="70"/>
      <c r="T36" s="72"/>
      <c r="U36" s="141"/>
      <c r="X36" s="70"/>
      <c r="AH36" s="70"/>
      <c r="AK36" s="70"/>
    </row>
    <row r="37" spans="1:37" s="71" customFormat="1" x14ac:dyDescent="0.2">
      <c r="A37" s="70">
        <f t="shared" si="6"/>
        <v>25</v>
      </c>
      <c r="B37" s="71" t="s">
        <v>221</v>
      </c>
      <c r="C37" s="71" t="s">
        <v>235</v>
      </c>
      <c r="D37" s="71" t="s">
        <v>889</v>
      </c>
      <c r="E37" s="71" t="s">
        <v>244</v>
      </c>
      <c r="F37" s="71" t="s">
        <v>890</v>
      </c>
      <c r="H37" s="71">
        <f t="shared" si="7"/>
        <v>20025</v>
      </c>
      <c r="N37" s="72"/>
      <c r="O37" s="72"/>
      <c r="P37" s="72"/>
      <c r="Q37" s="141"/>
      <c r="S37" s="70"/>
      <c r="T37" s="72"/>
      <c r="U37" s="141"/>
      <c r="X37" s="70"/>
      <c r="AH37" s="70"/>
      <c r="AK37" s="70"/>
    </row>
    <row r="38" spans="1:37" s="71" customFormat="1" x14ac:dyDescent="0.2">
      <c r="A38" s="70">
        <f t="shared" si="6"/>
        <v>26</v>
      </c>
      <c r="B38" s="71" t="s">
        <v>222</v>
      </c>
      <c r="C38" s="71" t="s">
        <v>235</v>
      </c>
      <c r="D38" s="71" t="s">
        <v>891</v>
      </c>
      <c r="E38" s="71" t="s">
        <v>245</v>
      </c>
      <c r="F38" s="71" t="s">
        <v>892</v>
      </c>
      <c r="H38" s="71">
        <f t="shared" si="7"/>
        <v>20026</v>
      </c>
      <c r="N38" s="72"/>
      <c r="O38" s="72"/>
      <c r="P38" s="72"/>
      <c r="Q38" s="141"/>
      <c r="S38" s="70"/>
      <c r="T38" s="72"/>
      <c r="U38" s="141"/>
      <c r="X38" s="70"/>
      <c r="AH38" s="70"/>
      <c r="AK38" s="70"/>
    </row>
    <row r="39" spans="1:37" s="71" customFormat="1" x14ac:dyDescent="0.2">
      <c r="A39" s="70">
        <f t="shared" si="6"/>
        <v>27</v>
      </c>
      <c r="B39" s="71" t="s">
        <v>223</v>
      </c>
      <c r="C39" s="71" t="s">
        <v>236</v>
      </c>
      <c r="D39" s="71" t="s">
        <v>893</v>
      </c>
      <c r="E39" s="71" t="s">
        <v>246</v>
      </c>
      <c r="F39" s="71" t="s">
        <v>894</v>
      </c>
      <c r="H39" s="71">
        <f t="shared" si="7"/>
        <v>20027</v>
      </c>
      <c r="N39" s="72"/>
      <c r="O39" s="72"/>
      <c r="P39" s="72"/>
      <c r="Q39" s="141"/>
      <c r="S39" s="70"/>
      <c r="T39" s="72"/>
      <c r="U39" s="141"/>
      <c r="X39" s="70"/>
      <c r="AH39" s="70"/>
      <c r="AK39" s="70"/>
    </row>
    <row r="40" spans="1:37" s="71" customFormat="1" x14ac:dyDescent="0.2">
      <c r="A40" s="70">
        <f t="shared" si="6"/>
        <v>28</v>
      </c>
      <c r="B40" s="71" t="s">
        <v>122</v>
      </c>
      <c r="C40" s="71" t="s">
        <v>1282</v>
      </c>
      <c r="D40" s="71" t="s">
        <v>1232</v>
      </c>
      <c r="E40" s="71" t="s">
        <v>1276</v>
      </c>
      <c r="F40" s="71" t="s">
        <v>895</v>
      </c>
      <c r="H40" s="71">
        <f t="shared" si="7"/>
        <v>20028</v>
      </c>
      <c r="N40" s="72"/>
      <c r="O40" s="72"/>
      <c r="P40" s="72"/>
      <c r="Q40" s="141"/>
      <c r="S40" s="70"/>
      <c r="T40" s="72"/>
      <c r="U40" s="141"/>
      <c r="X40" s="70"/>
      <c r="AH40" s="70"/>
      <c r="AK40" s="70"/>
    </row>
    <row r="41" spans="1:37" s="71" customFormat="1" x14ac:dyDescent="0.2">
      <c r="A41" s="70">
        <f t="shared" si="6"/>
        <v>29</v>
      </c>
      <c r="B41" s="71" t="s">
        <v>224</v>
      </c>
      <c r="C41" s="71" t="s">
        <v>83</v>
      </c>
      <c r="D41" s="71" t="s">
        <v>896</v>
      </c>
      <c r="E41" s="71" t="s">
        <v>84</v>
      </c>
      <c r="F41" s="71" t="s">
        <v>897</v>
      </c>
      <c r="H41" s="71">
        <f t="shared" si="7"/>
        <v>20029</v>
      </c>
      <c r="N41" s="72"/>
      <c r="O41" s="72"/>
      <c r="P41" s="72"/>
      <c r="Q41" s="141"/>
      <c r="S41" s="70"/>
      <c r="T41" s="72"/>
      <c r="U41" s="141"/>
      <c r="X41" s="70"/>
      <c r="AH41" s="70"/>
      <c r="AK41" s="70"/>
    </row>
    <row r="42" spans="1:37" s="71" customFormat="1" x14ac:dyDescent="0.2">
      <c r="A42" s="70">
        <f t="shared" si="6"/>
        <v>30</v>
      </c>
      <c r="B42" s="71" t="s">
        <v>225</v>
      </c>
      <c r="C42" s="71" t="s">
        <v>83</v>
      </c>
      <c r="D42" s="71" t="s">
        <v>896</v>
      </c>
      <c r="E42" s="71" t="s">
        <v>85</v>
      </c>
      <c r="F42" s="71" t="s">
        <v>898</v>
      </c>
      <c r="H42" s="71">
        <f t="shared" si="7"/>
        <v>20030</v>
      </c>
      <c r="N42" s="72"/>
      <c r="O42" s="72"/>
      <c r="P42" s="72"/>
      <c r="Q42" s="141"/>
      <c r="S42" s="70"/>
      <c r="T42" s="72"/>
      <c r="U42" s="141"/>
      <c r="X42" s="70"/>
      <c r="AH42" s="70"/>
      <c r="AK42" s="70"/>
    </row>
    <row r="43" spans="1:37" s="71" customFormat="1" x14ac:dyDescent="0.2">
      <c r="A43" s="70">
        <f t="shared" si="6"/>
        <v>31</v>
      </c>
      <c r="B43" s="71" t="s">
        <v>226</v>
      </c>
      <c r="C43" s="71" t="s">
        <v>237</v>
      </c>
      <c r="D43" s="71" t="s">
        <v>899</v>
      </c>
      <c r="E43" s="71" t="s">
        <v>247</v>
      </c>
      <c r="F43" s="71" t="s">
        <v>900</v>
      </c>
      <c r="H43" s="71">
        <f t="shared" si="7"/>
        <v>20031</v>
      </c>
      <c r="N43" s="72"/>
      <c r="O43" s="72"/>
      <c r="P43" s="72"/>
      <c r="Q43" s="141"/>
      <c r="S43" s="70"/>
      <c r="T43" s="72"/>
      <c r="U43" s="141"/>
      <c r="X43" s="70"/>
      <c r="AH43" s="70"/>
      <c r="AK43" s="70"/>
    </row>
    <row r="44" spans="1:37" s="71" customFormat="1" x14ac:dyDescent="0.2">
      <c r="A44" s="70">
        <f t="shared" si="6"/>
        <v>32</v>
      </c>
      <c r="B44" s="71" t="s">
        <v>227</v>
      </c>
      <c r="C44" s="71" t="s">
        <v>238</v>
      </c>
      <c r="D44" s="71" t="s">
        <v>1233</v>
      </c>
      <c r="E44" s="71" t="s">
        <v>248</v>
      </c>
      <c r="F44" s="71" t="s">
        <v>1252</v>
      </c>
      <c r="H44" s="71">
        <f t="shared" si="7"/>
        <v>20032</v>
      </c>
      <c r="N44" s="72"/>
      <c r="O44" s="72"/>
      <c r="P44" s="72"/>
      <c r="Q44" s="141"/>
      <c r="S44" s="70"/>
      <c r="T44" s="72"/>
      <c r="U44" s="141"/>
      <c r="X44" s="70"/>
      <c r="AH44" s="70"/>
      <c r="AK44" s="70"/>
    </row>
    <row r="45" spans="1:37" s="71" customFormat="1" x14ac:dyDescent="0.2">
      <c r="A45" s="70">
        <f t="shared" si="6"/>
        <v>33</v>
      </c>
      <c r="B45" s="71" t="s">
        <v>228</v>
      </c>
      <c r="C45" s="71" t="s">
        <v>1283</v>
      </c>
      <c r="D45" s="71" t="s">
        <v>1234</v>
      </c>
      <c r="E45" s="71" t="s">
        <v>249</v>
      </c>
      <c r="F45" s="71" t="s">
        <v>901</v>
      </c>
      <c r="H45" s="71">
        <f t="shared" si="7"/>
        <v>20033</v>
      </c>
      <c r="N45" s="72"/>
      <c r="O45" s="72"/>
      <c r="P45" s="72"/>
      <c r="Q45" s="141"/>
      <c r="S45" s="70"/>
      <c r="T45" s="72"/>
      <c r="U45" s="141"/>
      <c r="X45" s="70"/>
      <c r="AH45" s="70"/>
      <c r="AK45" s="70"/>
    </row>
    <row r="46" spans="1:37" s="71" customFormat="1" x14ac:dyDescent="0.2">
      <c r="A46" s="70">
        <f t="shared" si="6"/>
        <v>34</v>
      </c>
      <c r="B46" s="71" t="s">
        <v>229</v>
      </c>
      <c r="C46" s="71" t="s">
        <v>239</v>
      </c>
      <c r="D46" s="71" t="s">
        <v>902</v>
      </c>
      <c r="E46" s="71" t="s">
        <v>250</v>
      </c>
      <c r="F46" s="71" t="s">
        <v>903</v>
      </c>
      <c r="H46" s="71">
        <f t="shared" si="7"/>
        <v>20034</v>
      </c>
      <c r="N46" s="72"/>
      <c r="O46" s="72"/>
      <c r="P46" s="72"/>
      <c r="Q46" s="141"/>
      <c r="S46" s="70"/>
      <c r="T46" s="72"/>
      <c r="U46" s="141"/>
      <c r="X46" s="70"/>
      <c r="AH46" s="70"/>
      <c r="AK46" s="70"/>
    </row>
    <row r="47" spans="1:37" s="71" customFormat="1" x14ac:dyDescent="0.2">
      <c r="A47" s="70">
        <f t="shared" si="6"/>
        <v>35</v>
      </c>
      <c r="B47" s="71" t="s">
        <v>230</v>
      </c>
      <c r="C47" s="71" t="s">
        <v>240</v>
      </c>
      <c r="D47" s="71" t="s">
        <v>904</v>
      </c>
      <c r="E47" s="71" t="s">
        <v>251</v>
      </c>
      <c r="F47" s="71" t="s">
        <v>905</v>
      </c>
      <c r="H47" s="71">
        <f t="shared" si="7"/>
        <v>20035</v>
      </c>
      <c r="N47" s="72"/>
      <c r="O47" s="72"/>
      <c r="P47" s="72"/>
      <c r="Q47" s="141"/>
      <c r="S47" s="70"/>
      <c r="T47" s="72"/>
      <c r="U47" s="141"/>
      <c r="X47" s="70"/>
      <c r="AH47" s="70"/>
      <c r="AK47" s="70"/>
    </row>
    <row r="48" spans="1:37" s="71" customFormat="1" x14ac:dyDescent="0.2">
      <c r="A48" s="70">
        <f t="shared" si="6"/>
        <v>36</v>
      </c>
      <c r="B48" s="71" t="s">
        <v>231</v>
      </c>
      <c r="C48" s="71" t="s">
        <v>240</v>
      </c>
      <c r="D48" s="71" t="s">
        <v>904</v>
      </c>
      <c r="E48" s="71" t="s">
        <v>252</v>
      </c>
      <c r="F48" s="71" t="s">
        <v>906</v>
      </c>
      <c r="H48" s="71">
        <f t="shared" si="7"/>
        <v>20036</v>
      </c>
      <c r="N48" s="72"/>
      <c r="O48" s="72"/>
      <c r="P48" s="72"/>
      <c r="Q48" s="141"/>
      <c r="S48" s="70"/>
      <c r="T48" s="72"/>
      <c r="U48" s="141"/>
      <c r="X48" s="70"/>
      <c r="AH48" s="70"/>
      <c r="AK48" s="70"/>
    </row>
    <row r="49" spans="1:41" s="22" customFormat="1" x14ac:dyDescent="0.2">
      <c r="A49" s="46"/>
      <c r="B49" s="46" t="s">
        <v>3</v>
      </c>
      <c r="C49" s="46"/>
      <c r="D49" s="46"/>
      <c r="E49" s="46"/>
      <c r="F49" s="46"/>
      <c r="G49" s="104"/>
      <c r="H49" s="52"/>
      <c r="I49" s="46"/>
      <c r="J49" s="106"/>
      <c r="K49" s="106"/>
      <c r="L49" s="106"/>
      <c r="M49" s="104"/>
      <c r="N49" s="114"/>
      <c r="O49" s="60"/>
      <c r="P49" s="60"/>
      <c r="Q49" s="64"/>
      <c r="R49" s="46"/>
      <c r="S49" s="46"/>
      <c r="T49" s="60"/>
      <c r="U49" s="64"/>
      <c r="V49" s="46"/>
      <c r="W49" s="46"/>
      <c r="X49" s="46"/>
      <c r="Y49" s="64"/>
      <c r="Z49" s="46"/>
      <c r="AA49" s="46"/>
      <c r="AB49" s="46"/>
      <c r="AC49" s="60"/>
      <c r="AD49" s="60"/>
      <c r="AE49" s="60"/>
      <c r="AF49" s="60"/>
      <c r="AG49" s="64"/>
      <c r="AH49" s="46"/>
      <c r="AI49" s="46"/>
      <c r="AJ49" s="46"/>
      <c r="AK49" s="46"/>
      <c r="AL49" s="46"/>
      <c r="AM49" s="46"/>
      <c r="AN49" s="46"/>
      <c r="AO49" s="61"/>
    </row>
    <row r="50" spans="1:41" s="71" customFormat="1" x14ac:dyDescent="0.2">
      <c r="A50" s="70">
        <f>A48+1</f>
        <v>37</v>
      </c>
      <c r="B50" s="71" t="s">
        <v>253</v>
      </c>
      <c r="C50" s="71" t="s">
        <v>271</v>
      </c>
      <c r="D50" s="71" t="s">
        <v>907</v>
      </c>
      <c r="E50" s="71" t="s">
        <v>280</v>
      </c>
      <c r="F50" s="71" t="s">
        <v>908</v>
      </c>
      <c r="H50" s="71">
        <v>20037</v>
      </c>
      <c r="N50" s="72"/>
      <c r="O50" s="72"/>
      <c r="P50" s="72"/>
      <c r="Q50" s="141"/>
      <c r="S50" s="70"/>
      <c r="T50" s="72"/>
      <c r="U50" s="141"/>
      <c r="X50" s="70"/>
      <c r="AH50" s="70"/>
      <c r="AK50" s="70"/>
    </row>
    <row r="51" spans="1:41" s="71" customFormat="1" x14ac:dyDescent="0.2">
      <c r="A51" s="70">
        <f t="shared" ref="A51:A67" si="8">A50+1</f>
        <v>38</v>
      </c>
      <c r="B51" s="71" t="s">
        <v>254</v>
      </c>
      <c r="C51" s="71" t="s">
        <v>272</v>
      </c>
      <c r="D51" s="71" t="s">
        <v>909</v>
      </c>
      <c r="E51" s="71" t="s">
        <v>281</v>
      </c>
      <c r="F51" s="71" t="s">
        <v>910</v>
      </c>
      <c r="H51" s="71">
        <f>H50+1</f>
        <v>20038</v>
      </c>
      <c r="N51" s="72"/>
      <c r="O51" s="72"/>
      <c r="P51" s="72"/>
      <c r="Q51" s="141"/>
      <c r="S51" s="70"/>
      <c r="T51" s="72"/>
      <c r="U51" s="141"/>
      <c r="X51" s="70"/>
      <c r="AH51" s="70"/>
      <c r="AK51" s="70"/>
    </row>
    <row r="52" spans="1:41" s="71" customFormat="1" x14ac:dyDescent="0.2">
      <c r="A52" s="70">
        <f t="shared" si="8"/>
        <v>39</v>
      </c>
      <c r="B52" s="71" t="s">
        <v>255</v>
      </c>
      <c r="C52" s="71" t="s">
        <v>273</v>
      </c>
      <c r="D52" s="71" t="s">
        <v>909</v>
      </c>
      <c r="E52" s="71" t="s">
        <v>282</v>
      </c>
      <c r="F52" s="71" t="s">
        <v>911</v>
      </c>
      <c r="H52" s="71">
        <f t="shared" ref="H52:H67" si="9">H51+1</f>
        <v>20039</v>
      </c>
      <c r="N52" s="72"/>
      <c r="O52" s="72"/>
      <c r="P52" s="72"/>
      <c r="Q52" s="141"/>
      <c r="S52" s="70"/>
      <c r="T52" s="72"/>
      <c r="U52" s="141"/>
      <c r="X52" s="70"/>
      <c r="AH52" s="70"/>
      <c r="AK52" s="70"/>
    </row>
    <row r="53" spans="1:41" s="103" customFormat="1" x14ac:dyDescent="0.2">
      <c r="A53" s="102">
        <f t="shared" si="8"/>
        <v>40</v>
      </c>
      <c r="B53" s="103" t="s">
        <v>256</v>
      </c>
      <c r="C53" s="103" t="s">
        <v>272</v>
      </c>
      <c r="D53" s="103" t="s">
        <v>909</v>
      </c>
      <c r="E53" s="103" t="s">
        <v>283</v>
      </c>
      <c r="F53" s="103" t="s">
        <v>912</v>
      </c>
      <c r="H53" s="103">
        <f t="shared" si="9"/>
        <v>20040</v>
      </c>
      <c r="N53" s="116"/>
      <c r="O53" s="116"/>
      <c r="P53" s="116"/>
      <c r="Q53" s="142"/>
      <c r="S53" s="102"/>
      <c r="T53" s="116"/>
      <c r="U53" s="142"/>
      <c r="X53" s="102"/>
      <c r="AH53" s="102"/>
      <c r="AK53" s="102"/>
    </row>
    <row r="54" spans="1:41" s="71" customFormat="1" x14ac:dyDescent="0.2">
      <c r="A54" s="70">
        <f t="shared" si="8"/>
        <v>41</v>
      </c>
      <c r="B54" s="71" t="s">
        <v>257</v>
      </c>
      <c r="C54" s="71" t="s">
        <v>274</v>
      </c>
      <c r="D54" s="71" t="s">
        <v>913</v>
      </c>
      <c r="E54" s="71" t="s">
        <v>284</v>
      </c>
      <c r="F54" s="71" t="s">
        <v>914</v>
      </c>
      <c r="H54" s="71">
        <f t="shared" si="9"/>
        <v>20041</v>
      </c>
      <c r="N54" s="72"/>
      <c r="O54" s="72"/>
      <c r="P54" s="72"/>
      <c r="Q54" s="141"/>
      <c r="S54" s="70"/>
      <c r="T54" s="72"/>
      <c r="U54" s="141"/>
      <c r="X54" s="70"/>
      <c r="AH54" s="70"/>
      <c r="AK54" s="70"/>
    </row>
    <row r="55" spans="1:41" s="71" customFormat="1" x14ac:dyDescent="0.2">
      <c r="A55" s="70">
        <f t="shared" si="8"/>
        <v>42</v>
      </c>
      <c r="B55" s="71" t="s">
        <v>258</v>
      </c>
      <c r="C55" s="71" t="s">
        <v>275</v>
      </c>
      <c r="D55" s="71" t="s">
        <v>915</v>
      </c>
      <c r="E55" s="71" t="s">
        <v>1266</v>
      </c>
      <c r="F55" s="71" t="s">
        <v>916</v>
      </c>
      <c r="H55" s="71">
        <f t="shared" si="9"/>
        <v>20042</v>
      </c>
      <c r="N55" s="72"/>
      <c r="O55" s="72"/>
      <c r="P55" s="72"/>
      <c r="Q55" s="141"/>
      <c r="S55" s="70"/>
      <c r="T55" s="72"/>
      <c r="U55" s="141"/>
      <c r="X55" s="70"/>
      <c r="AH55" s="70"/>
      <c r="AK55" s="70"/>
    </row>
    <row r="56" spans="1:41" s="71" customFormat="1" x14ac:dyDescent="0.2">
      <c r="A56" s="70">
        <f t="shared" si="8"/>
        <v>43</v>
      </c>
      <c r="B56" s="71" t="s">
        <v>259</v>
      </c>
      <c r="C56" s="71" t="s">
        <v>276</v>
      </c>
      <c r="D56" s="71" t="s">
        <v>917</v>
      </c>
      <c r="E56" s="71" t="s">
        <v>285</v>
      </c>
      <c r="F56" s="71" t="s">
        <v>918</v>
      </c>
      <c r="H56" s="71">
        <f t="shared" si="9"/>
        <v>20043</v>
      </c>
      <c r="N56" s="72"/>
      <c r="O56" s="72"/>
      <c r="P56" s="72"/>
      <c r="Q56" s="141"/>
      <c r="S56" s="70"/>
      <c r="T56" s="72"/>
      <c r="U56" s="141"/>
      <c r="X56" s="70"/>
      <c r="AH56" s="70"/>
      <c r="AK56" s="70"/>
    </row>
    <row r="57" spans="1:41" s="71" customFormat="1" x14ac:dyDescent="0.2">
      <c r="A57" s="70">
        <f t="shared" si="8"/>
        <v>44</v>
      </c>
      <c r="B57" s="71" t="s">
        <v>260</v>
      </c>
      <c r="C57" s="71" t="s">
        <v>276</v>
      </c>
      <c r="D57" s="71" t="s">
        <v>917</v>
      </c>
      <c r="E57" s="71" t="s">
        <v>286</v>
      </c>
      <c r="F57" s="71" t="s">
        <v>918</v>
      </c>
      <c r="H57" s="71">
        <f t="shared" si="9"/>
        <v>20044</v>
      </c>
      <c r="N57" s="72"/>
      <c r="O57" s="72"/>
      <c r="P57" s="72"/>
      <c r="Q57" s="141"/>
      <c r="S57" s="70"/>
      <c r="T57" s="72"/>
      <c r="U57" s="141"/>
      <c r="X57" s="70"/>
      <c r="AH57" s="70"/>
      <c r="AK57" s="70"/>
    </row>
    <row r="58" spans="1:41" s="71" customFormat="1" x14ac:dyDescent="0.2">
      <c r="A58" s="70">
        <f t="shared" si="8"/>
        <v>45</v>
      </c>
      <c r="B58" s="71" t="s">
        <v>261</v>
      </c>
      <c r="C58" s="71" t="s">
        <v>276</v>
      </c>
      <c r="D58" s="71" t="s">
        <v>917</v>
      </c>
      <c r="E58" s="71" t="s">
        <v>287</v>
      </c>
      <c r="F58" s="71" t="s">
        <v>919</v>
      </c>
      <c r="H58" s="71">
        <f t="shared" si="9"/>
        <v>20045</v>
      </c>
      <c r="N58" s="72"/>
      <c r="O58" s="72"/>
      <c r="P58" s="72"/>
      <c r="Q58" s="141"/>
      <c r="S58" s="70"/>
      <c r="T58" s="72"/>
      <c r="U58" s="141"/>
      <c r="X58" s="70"/>
      <c r="AH58" s="70"/>
      <c r="AK58" s="70"/>
    </row>
    <row r="59" spans="1:41" s="71" customFormat="1" x14ac:dyDescent="0.2">
      <c r="A59" s="70">
        <f t="shared" si="8"/>
        <v>46</v>
      </c>
      <c r="B59" s="71" t="s">
        <v>262</v>
      </c>
      <c r="C59" s="71" t="s">
        <v>277</v>
      </c>
      <c r="D59" s="71" t="s">
        <v>920</v>
      </c>
      <c r="E59" s="71" t="s">
        <v>288</v>
      </c>
      <c r="F59" s="71" t="s">
        <v>921</v>
      </c>
      <c r="H59" s="71">
        <f t="shared" si="9"/>
        <v>20046</v>
      </c>
      <c r="N59" s="72"/>
      <c r="O59" s="72"/>
      <c r="P59" s="72"/>
      <c r="Q59" s="141"/>
      <c r="S59" s="70"/>
      <c r="T59" s="72"/>
      <c r="U59" s="141"/>
      <c r="X59" s="70"/>
      <c r="AH59" s="70"/>
      <c r="AK59" s="70"/>
    </row>
    <row r="60" spans="1:41" s="71" customFormat="1" x14ac:dyDescent="0.2">
      <c r="A60" s="70">
        <f t="shared" si="8"/>
        <v>47</v>
      </c>
      <c r="B60" s="71" t="s">
        <v>263</v>
      </c>
      <c r="C60" s="71" t="s">
        <v>277</v>
      </c>
      <c r="D60" s="71" t="s">
        <v>920</v>
      </c>
      <c r="E60" s="71" t="s">
        <v>289</v>
      </c>
      <c r="F60" s="71" t="s">
        <v>922</v>
      </c>
      <c r="H60" s="71">
        <f t="shared" si="9"/>
        <v>20047</v>
      </c>
      <c r="N60" s="72"/>
      <c r="O60" s="72"/>
      <c r="P60" s="72"/>
      <c r="Q60" s="141"/>
      <c r="S60" s="70"/>
      <c r="T60" s="72"/>
      <c r="U60" s="141"/>
      <c r="X60" s="70"/>
      <c r="AH60" s="70"/>
      <c r="AK60" s="70"/>
    </row>
    <row r="61" spans="1:41" s="71" customFormat="1" x14ac:dyDescent="0.2">
      <c r="A61" s="70">
        <f t="shared" si="8"/>
        <v>48</v>
      </c>
      <c r="B61" s="71" t="s">
        <v>264</v>
      </c>
      <c r="C61" s="71" t="s">
        <v>277</v>
      </c>
      <c r="D61" s="71" t="s">
        <v>920</v>
      </c>
      <c r="E61" s="71" t="s">
        <v>290</v>
      </c>
      <c r="F61" s="71" t="s">
        <v>923</v>
      </c>
      <c r="H61" s="71">
        <f t="shared" si="9"/>
        <v>20048</v>
      </c>
      <c r="N61" s="72"/>
      <c r="O61" s="72"/>
      <c r="P61" s="72"/>
      <c r="Q61" s="141"/>
      <c r="S61" s="70"/>
      <c r="T61" s="72"/>
      <c r="U61" s="141"/>
      <c r="X61" s="70"/>
      <c r="AH61" s="70"/>
      <c r="AK61" s="70"/>
    </row>
    <row r="62" spans="1:41" s="71" customFormat="1" x14ac:dyDescent="0.2">
      <c r="A62" s="70">
        <f t="shared" si="8"/>
        <v>49</v>
      </c>
      <c r="B62" s="71" t="s">
        <v>265</v>
      </c>
      <c r="C62" s="71" t="s">
        <v>277</v>
      </c>
      <c r="D62" s="71" t="s">
        <v>920</v>
      </c>
      <c r="E62" s="71" t="s">
        <v>291</v>
      </c>
      <c r="F62" s="71" t="s">
        <v>924</v>
      </c>
      <c r="H62" s="71">
        <f t="shared" si="9"/>
        <v>20049</v>
      </c>
      <c r="N62" s="72"/>
      <c r="O62" s="72"/>
      <c r="P62" s="72"/>
      <c r="Q62" s="141"/>
      <c r="S62" s="70"/>
      <c r="T62" s="72"/>
      <c r="U62" s="141"/>
      <c r="X62" s="70"/>
      <c r="AH62" s="70"/>
      <c r="AK62" s="70"/>
    </row>
    <row r="63" spans="1:41" s="71" customFormat="1" x14ac:dyDescent="0.2">
      <c r="A63" s="70">
        <f t="shared" si="8"/>
        <v>50</v>
      </c>
      <c r="B63" s="71" t="s">
        <v>266</v>
      </c>
      <c r="C63" s="71" t="s">
        <v>278</v>
      </c>
      <c r="D63" s="71" t="s">
        <v>925</v>
      </c>
      <c r="E63" s="71" t="s">
        <v>292</v>
      </c>
      <c r="F63" s="71" t="s">
        <v>926</v>
      </c>
      <c r="H63" s="71">
        <f t="shared" si="9"/>
        <v>20050</v>
      </c>
      <c r="N63" s="72"/>
      <c r="O63" s="72"/>
      <c r="P63" s="72"/>
      <c r="Q63" s="141"/>
      <c r="S63" s="70"/>
      <c r="T63" s="72"/>
      <c r="U63" s="141"/>
      <c r="X63" s="70"/>
      <c r="AH63" s="70"/>
      <c r="AK63" s="70"/>
    </row>
    <row r="64" spans="1:41" s="71" customFormat="1" x14ac:dyDescent="0.2">
      <c r="A64" s="70">
        <f t="shared" si="8"/>
        <v>51</v>
      </c>
      <c r="B64" s="71" t="s">
        <v>267</v>
      </c>
      <c r="C64" s="71" t="s">
        <v>278</v>
      </c>
      <c r="D64" s="71" t="s">
        <v>925</v>
      </c>
      <c r="E64" s="71" t="s">
        <v>293</v>
      </c>
      <c r="F64" s="71" t="s">
        <v>926</v>
      </c>
      <c r="H64" s="71">
        <f t="shared" si="9"/>
        <v>20051</v>
      </c>
      <c r="N64" s="72"/>
      <c r="O64" s="72"/>
      <c r="P64" s="72"/>
      <c r="Q64" s="141"/>
      <c r="S64" s="70"/>
      <c r="T64" s="72"/>
      <c r="U64" s="141"/>
      <c r="X64" s="70"/>
      <c r="AH64" s="70"/>
      <c r="AK64" s="70"/>
    </row>
    <row r="65" spans="1:41" s="71" customFormat="1" x14ac:dyDescent="0.2">
      <c r="A65" s="70">
        <f t="shared" si="8"/>
        <v>52</v>
      </c>
      <c r="B65" s="71" t="s">
        <v>268</v>
      </c>
      <c r="C65" s="71" t="s">
        <v>279</v>
      </c>
      <c r="D65" s="71" t="s">
        <v>927</v>
      </c>
      <c r="E65" s="71" t="s">
        <v>294</v>
      </c>
      <c r="F65" s="71" t="s">
        <v>928</v>
      </c>
      <c r="H65" s="71">
        <f t="shared" si="9"/>
        <v>20052</v>
      </c>
      <c r="N65" s="72"/>
      <c r="O65" s="72"/>
      <c r="P65" s="72"/>
      <c r="Q65" s="141"/>
      <c r="S65" s="70"/>
      <c r="T65" s="72"/>
      <c r="U65" s="141"/>
      <c r="X65" s="70"/>
      <c r="AH65" s="70"/>
      <c r="AK65" s="70"/>
    </row>
    <row r="66" spans="1:41" s="71" customFormat="1" x14ac:dyDescent="0.2">
      <c r="A66" s="70">
        <f t="shared" si="8"/>
        <v>53</v>
      </c>
      <c r="B66" s="71" t="s">
        <v>269</v>
      </c>
      <c r="C66" s="71" t="s">
        <v>279</v>
      </c>
      <c r="D66" s="71" t="s">
        <v>927</v>
      </c>
      <c r="E66" s="71" t="s">
        <v>295</v>
      </c>
      <c r="F66" s="71" t="s">
        <v>928</v>
      </c>
      <c r="H66" s="71">
        <f t="shared" si="9"/>
        <v>20053</v>
      </c>
      <c r="N66" s="72"/>
      <c r="O66" s="72"/>
      <c r="P66" s="72"/>
      <c r="Q66" s="141"/>
      <c r="S66" s="70"/>
      <c r="T66" s="72"/>
      <c r="U66" s="141"/>
      <c r="X66" s="70"/>
      <c r="AH66" s="70"/>
      <c r="AK66" s="70"/>
    </row>
    <row r="67" spans="1:41" s="71" customFormat="1" x14ac:dyDescent="0.2">
      <c r="A67" s="70">
        <f t="shared" si="8"/>
        <v>54</v>
      </c>
      <c r="B67" s="71" t="s">
        <v>270</v>
      </c>
      <c r="C67" s="71" t="s">
        <v>279</v>
      </c>
      <c r="D67" s="71" t="s">
        <v>927</v>
      </c>
      <c r="E67" s="71" t="s">
        <v>296</v>
      </c>
      <c r="F67" s="71" t="s">
        <v>928</v>
      </c>
      <c r="H67" s="71">
        <f t="shared" si="9"/>
        <v>20054</v>
      </c>
      <c r="N67" s="72"/>
      <c r="O67" s="72"/>
      <c r="P67" s="72"/>
      <c r="Q67" s="141"/>
      <c r="S67" s="70"/>
      <c r="T67" s="72"/>
      <c r="U67" s="141"/>
      <c r="X67" s="70"/>
      <c r="AH67" s="70"/>
      <c r="AK67" s="70"/>
    </row>
    <row r="68" spans="1:41" s="22" customFormat="1" x14ac:dyDescent="0.2">
      <c r="A68" s="46"/>
      <c r="B68" s="46" t="s">
        <v>4</v>
      </c>
      <c r="C68" s="46"/>
      <c r="D68" s="46"/>
      <c r="E68" s="46"/>
      <c r="F68" s="46"/>
      <c r="G68" s="104"/>
      <c r="H68" s="52"/>
      <c r="I68" s="46"/>
      <c r="J68" s="106"/>
      <c r="K68" s="106"/>
      <c r="L68" s="106"/>
      <c r="M68" s="104"/>
      <c r="N68" s="114"/>
      <c r="O68" s="60"/>
      <c r="P68" s="60"/>
      <c r="Q68" s="64"/>
      <c r="R68" s="46"/>
      <c r="S68" s="46"/>
      <c r="T68" s="60"/>
      <c r="U68" s="64"/>
      <c r="V68" s="46"/>
      <c r="W68" s="46"/>
      <c r="X68" s="46"/>
      <c r="Y68" s="46"/>
      <c r="Z68" s="46"/>
      <c r="AA68" s="46"/>
      <c r="AB68" s="46"/>
      <c r="AC68" s="60"/>
      <c r="AD68" s="60"/>
      <c r="AE68" s="60"/>
      <c r="AF68" s="60"/>
      <c r="AG68" s="64"/>
      <c r="AH68" s="46"/>
      <c r="AI68" s="46"/>
      <c r="AJ68" s="46"/>
      <c r="AK68" s="46"/>
      <c r="AL68" s="46"/>
      <c r="AM68" s="46"/>
      <c r="AN68" s="46"/>
      <c r="AO68" s="61"/>
    </row>
    <row r="69" spans="1:41" s="71" customFormat="1" x14ac:dyDescent="0.2">
      <c r="A69" s="70">
        <f>A67+1</f>
        <v>55</v>
      </c>
      <c r="B69" s="71" t="s">
        <v>297</v>
      </c>
      <c r="C69" s="71" t="s">
        <v>321</v>
      </c>
      <c r="D69" s="71" t="s">
        <v>1235</v>
      </c>
      <c r="E69" s="71" t="s">
        <v>341</v>
      </c>
      <c r="F69" s="71" t="s">
        <v>929</v>
      </c>
      <c r="H69" s="71">
        <v>20055</v>
      </c>
      <c r="N69" s="72"/>
      <c r="O69" s="72"/>
      <c r="P69" s="72"/>
      <c r="Q69" s="141"/>
      <c r="S69" s="70"/>
      <c r="T69" s="72"/>
      <c r="U69" s="141"/>
      <c r="X69" s="70"/>
      <c r="AH69" s="70"/>
      <c r="AK69" s="70"/>
    </row>
    <row r="70" spans="1:41" s="71" customFormat="1" x14ac:dyDescent="0.2">
      <c r="A70" s="70">
        <f t="shared" ref="A70:A97" si="10">A69+1</f>
        <v>56</v>
      </c>
      <c r="B70" s="71" t="s">
        <v>298</v>
      </c>
      <c r="C70" s="71" t="s">
        <v>322</v>
      </c>
      <c r="D70" s="71" t="s">
        <v>930</v>
      </c>
      <c r="E70" s="71" t="s">
        <v>342</v>
      </c>
      <c r="F70" s="71" t="s">
        <v>931</v>
      </c>
      <c r="H70" s="71">
        <f>H69+1</f>
        <v>20056</v>
      </c>
      <c r="N70" s="72"/>
      <c r="O70" s="72"/>
      <c r="P70" s="72"/>
      <c r="Q70" s="141"/>
      <c r="S70" s="70"/>
      <c r="T70" s="72"/>
      <c r="U70" s="141"/>
      <c r="X70" s="70"/>
      <c r="AH70" s="70"/>
      <c r="AK70" s="70"/>
    </row>
    <row r="71" spans="1:41" s="71" customFormat="1" x14ac:dyDescent="0.2">
      <c r="A71" s="70">
        <f t="shared" si="10"/>
        <v>57</v>
      </c>
      <c r="B71" s="71" t="s">
        <v>299</v>
      </c>
      <c r="C71" s="71" t="s">
        <v>323</v>
      </c>
      <c r="D71" s="71" t="s">
        <v>932</v>
      </c>
      <c r="E71" s="71" t="s">
        <v>343</v>
      </c>
      <c r="F71" s="71" t="s">
        <v>933</v>
      </c>
      <c r="H71" s="71">
        <f t="shared" ref="H71:H97" si="11">H70+1</f>
        <v>20057</v>
      </c>
      <c r="N71" s="72"/>
      <c r="O71" s="72"/>
      <c r="P71" s="72"/>
      <c r="Q71" s="141"/>
      <c r="S71" s="70"/>
      <c r="T71" s="72"/>
      <c r="U71" s="141"/>
      <c r="X71" s="70"/>
      <c r="AH71" s="70"/>
      <c r="AK71" s="70"/>
    </row>
    <row r="72" spans="1:41" s="127" customFormat="1" x14ac:dyDescent="0.2">
      <c r="A72" s="126">
        <f t="shared" si="10"/>
        <v>58</v>
      </c>
      <c r="B72" s="151" t="s">
        <v>300</v>
      </c>
      <c r="C72" s="127" t="s">
        <v>115</v>
      </c>
      <c r="D72" s="127" t="s">
        <v>1236</v>
      </c>
      <c r="E72" s="127" t="s">
        <v>344</v>
      </c>
      <c r="F72" s="127" t="s">
        <v>934</v>
      </c>
      <c r="G72" s="127">
        <v>413.68</v>
      </c>
      <c r="H72" s="127">
        <f t="shared" si="11"/>
        <v>20058</v>
      </c>
      <c r="I72" s="127" t="s">
        <v>2006</v>
      </c>
      <c r="J72" s="127" t="str">
        <f>VLOOKUP(I72,Bidder!$A:$B,2, FALSE)</f>
        <v>HESS &amp; HESS, LLC</v>
      </c>
      <c r="K72" s="127" t="str">
        <f>VLOOKUP(I72,Bidder!$A:$H,8, FALSE)</f>
        <v>(317) 622-6992</v>
      </c>
      <c r="L72" s="127" t="str">
        <f>VLOOKUP(I72,Bidder!$A:$C,3,FALSE)&amp;VLOOKUP(I72,Bidder!$A:$D,4,FALSE)  &amp;VLOOKUP(I72,Bidder!$A:$E,5,FALSE) &amp;VLOOKUP(I72,Bidder!$A:$F,6, FALSE) &amp;VLOOKUP(I72,Bidder!$A:$G,7, FALSE)</f>
        <v xml:space="preserve">5351 E. THOMPSON ROAD INDIANAPOLIS IN 46237 </v>
      </c>
      <c r="M72" s="127">
        <f t="shared" ref="M72:M91" si="12">N72-G72</f>
        <v>187.32</v>
      </c>
      <c r="N72" s="127">
        <v>601</v>
      </c>
      <c r="O72" s="127">
        <v>600</v>
      </c>
      <c r="S72" s="126"/>
      <c r="T72" s="153">
        <v>1058.92</v>
      </c>
      <c r="U72" s="152">
        <v>44270</v>
      </c>
      <c r="V72" s="127">
        <v>19976</v>
      </c>
      <c r="W72" s="127" t="s">
        <v>115</v>
      </c>
      <c r="X72" s="126"/>
      <c r="Y72" s="152">
        <v>44293</v>
      </c>
      <c r="Z72" s="127">
        <v>277485</v>
      </c>
      <c r="AA72" s="127" t="s">
        <v>2489</v>
      </c>
      <c r="AC72" s="127">
        <f t="shared" ref="AC72:AC101" si="13">AF72-AE72-AD72</f>
        <v>169.87</v>
      </c>
      <c r="AD72" s="127">
        <v>52.89</v>
      </c>
      <c r="AE72" s="127">
        <v>175</v>
      </c>
      <c r="AF72" s="127">
        <v>397.76</v>
      </c>
      <c r="AH72" s="126"/>
      <c r="AK72" s="126"/>
    </row>
    <row r="73" spans="1:41" s="71" customFormat="1" x14ac:dyDescent="0.2">
      <c r="A73" s="70">
        <f t="shared" si="10"/>
        <v>59</v>
      </c>
      <c r="B73" s="71" t="s">
        <v>301</v>
      </c>
      <c r="C73" s="71" t="s">
        <v>324</v>
      </c>
      <c r="D73" s="71" t="s">
        <v>935</v>
      </c>
      <c r="E73" s="71" t="s">
        <v>345</v>
      </c>
      <c r="F73" s="71" t="s">
        <v>936</v>
      </c>
      <c r="H73" s="71">
        <f t="shared" si="11"/>
        <v>20059</v>
      </c>
      <c r="N73" s="72"/>
      <c r="O73" s="72"/>
      <c r="P73" s="72"/>
      <c r="Q73" s="141"/>
      <c r="S73" s="70"/>
      <c r="T73" s="72"/>
      <c r="U73" s="141"/>
      <c r="X73" s="70"/>
      <c r="AH73" s="70"/>
      <c r="AK73" s="70"/>
    </row>
    <row r="74" spans="1:41" s="71" customFormat="1" x14ac:dyDescent="0.2">
      <c r="A74" s="70">
        <f t="shared" si="10"/>
        <v>60</v>
      </c>
      <c r="B74" s="71" t="s">
        <v>302</v>
      </c>
      <c r="C74" s="71" t="s">
        <v>325</v>
      </c>
      <c r="D74" s="71" t="s">
        <v>937</v>
      </c>
      <c r="E74" s="71" t="s">
        <v>346</v>
      </c>
      <c r="F74" s="71" t="s">
        <v>938</v>
      </c>
      <c r="H74" s="71">
        <f t="shared" si="11"/>
        <v>20060</v>
      </c>
      <c r="N74" s="72"/>
      <c r="O74" s="72"/>
      <c r="P74" s="72"/>
      <c r="Q74" s="141"/>
      <c r="S74" s="70"/>
      <c r="T74" s="72"/>
      <c r="U74" s="141"/>
      <c r="X74" s="70"/>
      <c r="AH74" s="70"/>
      <c r="AK74" s="70"/>
    </row>
    <row r="75" spans="1:41" s="71" customFormat="1" x14ac:dyDescent="0.2">
      <c r="A75" s="70">
        <f t="shared" si="10"/>
        <v>61</v>
      </c>
      <c r="B75" s="71" t="s">
        <v>303</v>
      </c>
      <c r="C75" s="71" t="s">
        <v>326</v>
      </c>
      <c r="D75" s="71" t="s">
        <v>939</v>
      </c>
      <c r="E75" s="71" t="s">
        <v>347</v>
      </c>
      <c r="F75" s="71" t="s">
        <v>940</v>
      </c>
      <c r="H75" s="71">
        <f t="shared" si="11"/>
        <v>20061</v>
      </c>
      <c r="N75" s="72"/>
      <c r="O75" s="72"/>
      <c r="P75" s="72"/>
      <c r="Q75" s="141"/>
      <c r="S75" s="70"/>
      <c r="T75" s="72"/>
      <c r="U75" s="141"/>
      <c r="X75" s="70"/>
      <c r="AH75" s="70"/>
      <c r="AK75" s="70"/>
    </row>
    <row r="76" spans="1:41" s="71" customFormat="1" x14ac:dyDescent="0.2">
      <c r="A76" s="70">
        <f t="shared" si="10"/>
        <v>62</v>
      </c>
      <c r="B76" s="71" t="s">
        <v>304</v>
      </c>
      <c r="C76" s="71" t="s">
        <v>327</v>
      </c>
      <c r="D76" s="71" t="s">
        <v>941</v>
      </c>
      <c r="E76" s="71" t="s">
        <v>348</v>
      </c>
      <c r="F76" s="71" t="s">
        <v>942</v>
      </c>
      <c r="H76" s="71">
        <f t="shared" si="11"/>
        <v>20062</v>
      </c>
      <c r="N76" s="72"/>
      <c r="O76" s="72"/>
      <c r="P76" s="72"/>
      <c r="Q76" s="141"/>
      <c r="S76" s="70"/>
      <c r="T76" s="72"/>
      <c r="U76" s="141"/>
      <c r="X76" s="70"/>
      <c r="AH76" s="70"/>
      <c r="AK76" s="70"/>
    </row>
    <row r="77" spans="1:41" s="71" customFormat="1" x14ac:dyDescent="0.2">
      <c r="A77" s="70">
        <f t="shared" si="10"/>
        <v>63</v>
      </c>
      <c r="B77" s="71" t="s">
        <v>305</v>
      </c>
      <c r="C77" s="71" t="s">
        <v>90</v>
      </c>
      <c r="D77" s="71" t="s">
        <v>1292</v>
      </c>
      <c r="E77" s="71" t="s">
        <v>349</v>
      </c>
      <c r="F77" s="71" t="s">
        <v>943</v>
      </c>
      <c r="H77" s="71">
        <f t="shared" si="11"/>
        <v>20063</v>
      </c>
      <c r="N77" s="72"/>
      <c r="O77" s="72"/>
      <c r="P77" s="72"/>
      <c r="Q77" s="141"/>
      <c r="S77" s="70"/>
      <c r="T77" s="72"/>
      <c r="U77" s="141"/>
      <c r="X77" s="70"/>
      <c r="AH77" s="70"/>
      <c r="AK77" s="70"/>
    </row>
    <row r="78" spans="1:41" s="71" customFormat="1" x14ac:dyDescent="0.2">
      <c r="A78" s="70">
        <f t="shared" si="10"/>
        <v>64</v>
      </c>
      <c r="B78" s="71" t="s">
        <v>60</v>
      </c>
      <c r="C78" s="71" t="s">
        <v>86</v>
      </c>
      <c r="D78" s="71" t="s">
        <v>944</v>
      </c>
      <c r="E78" s="71" t="s">
        <v>87</v>
      </c>
      <c r="F78" s="71" t="s">
        <v>945</v>
      </c>
      <c r="H78" s="71">
        <f t="shared" si="11"/>
        <v>20064</v>
      </c>
      <c r="N78" s="72"/>
      <c r="O78" s="72"/>
      <c r="P78" s="72"/>
      <c r="Q78" s="141"/>
      <c r="S78" s="70"/>
      <c r="T78" s="72"/>
      <c r="U78" s="141"/>
      <c r="X78" s="70"/>
      <c r="AH78" s="70"/>
      <c r="AK78" s="70"/>
    </row>
    <row r="79" spans="1:41" s="71" customFormat="1" x14ac:dyDescent="0.2">
      <c r="A79" s="70">
        <f t="shared" si="10"/>
        <v>65</v>
      </c>
      <c r="B79" s="71" t="s">
        <v>306</v>
      </c>
      <c r="C79" s="71" t="s">
        <v>328</v>
      </c>
      <c r="D79" s="71" t="s">
        <v>889</v>
      </c>
      <c r="E79" s="71" t="s">
        <v>1302</v>
      </c>
      <c r="F79" s="71" t="s">
        <v>946</v>
      </c>
      <c r="H79" s="71">
        <f t="shared" si="11"/>
        <v>20065</v>
      </c>
      <c r="N79" s="72"/>
      <c r="O79" s="72"/>
      <c r="P79" s="72"/>
      <c r="Q79" s="141"/>
      <c r="S79" s="70"/>
      <c r="T79" s="72"/>
      <c r="U79" s="141"/>
      <c r="X79" s="70"/>
      <c r="AH79" s="70"/>
      <c r="AK79" s="70"/>
    </row>
    <row r="80" spans="1:41" s="71" customFormat="1" x14ac:dyDescent="0.2">
      <c r="A80" s="70">
        <f t="shared" si="10"/>
        <v>66</v>
      </c>
      <c r="B80" s="71" t="s">
        <v>307</v>
      </c>
      <c r="C80" s="71" t="s">
        <v>321</v>
      </c>
      <c r="D80" s="71" t="s">
        <v>1235</v>
      </c>
      <c r="E80" s="71" t="s">
        <v>350</v>
      </c>
      <c r="F80" s="71" t="s">
        <v>947</v>
      </c>
      <c r="H80" s="71">
        <f t="shared" si="11"/>
        <v>20066</v>
      </c>
      <c r="N80" s="72"/>
      <c r="O80" s="72"/>
      <c r="P80" s="72"/>
      <c r="Q80" s="141"/>
      <c r="S80" s="70"/>
      <c r="T80" s="72"/>
      <c r="U80" s="141"/>
      <c r="X80" s="70"/>
      <c r="AH80" s="70"/>
      <c r="AK80" s="70"/>
    </row>
    <row r="81" spans="1:41" s="161" customFormat="1" x14ac:dyDescent="0.2">
      <c r="A81" s="157">
        <f t="shared" si="10"/>
        <v>67</v>
      </c>
      <c r="B81" s="158" t="s">
        <v>308</v>
      </c>
      <c r="C81" s="159" t="s">
        <v>329</v>
      </c>
      <c r="D81" s="161" t="s">
        <v>948</v>
      </c>
      <c r="E81" s="161" t="s">
        <v>351</v>
      </c>
      <c r="F81" s="161" t="s">
        <v>949</v>
      </c>
      <c r="G81" s="162">
        <v>7937.11</v>
      </c>
      <c r="H81" s="159">
        <f t="shared" si="11"/>
        <v>20067</v>
      </c>
      <c r="I81" s="159" t="s">
        <v>1985</v>
      </c>
      <c r="J81" s="159" t="str">
        <f>VLOOKUP(I81,Bidder!$A:$B,2, FALSE)</f>
        <v>FNA DZ, LLC</v>
      </c>
      <c r="K81" s="159" t="str">
        <f>VLOOKUP(I81,Bidder!$A:$H,8, FALSE)</f>
        <v>(312) 683-0800</v>
      </c>
      <c r="L81" s="159" t="str">
        <f>VLOOKUP(I81,Bidder!$A:$C,3,FALSE)&amp;VLOOKUP(I81,Bidder!$A:$D,4,FALSE)  &amp;VLOOKUP(I81,Bidder!$A:$E,5,FALSE) &amp;VLOOKUP(I81,Bidder!$A:$F,6, FALSE) &amp;VLOOKUP(I81,Bidder!$A:$G,7, FALSE)</f>
        <v xml:space="preserve">120 N LASALLE ST, SUITE 1220 CHICAGO IL 60602 </v>
      </c>
      <c r="M81" s="162">
        <f t="shared" si="12"/>
        <v>99063.89</v>
      </c>
      <c r="N81" s="162">
        <v>107001</v>
      </c>
      <c r="O81" s="162">
        <v>750</v>
      </c>
      <c r="P81" s="162"/>
      <c r="Q81" s="163"/>
      <c r="R81" s="159"/>
      <c r="S81" s="164"/>
      <c r="T81" s="162">
        <v>10973.56</v>
      </c>
      <c r="U81" s="163">
        <v>44229</v>
      </c>
      <c r="V81" s="159">
        <v>19612</v>
      </c>
      <c r="W81" s="159" t="s">
        <v>329</v>
      </c>
      <c r="X81" s="164"/>
      <c r="Y81" s="163">
        <v>44251</v>
      </c>
      <c r="Z81" s="159">
        <v>276586</v>
      </c>
      <c r="AA81" s="159" t="s">
        <v>2488</v>
      </c>
      <c r="AB81" s="159"/>
      <c r="AC81" s="162">
        <f t="shared" si="13"/>
        <v>5899.17</v>
      </c>
      <c r="AD81" s="162">
        <v>1337.44</v>
      </c>
      <c r="AE81" s="162">
        <v>175</v>
      </c>
      <c r="AF81" s="162">
        <v>7411.61</v>
      </c>
      <c r="AG81" s="159"/>
      <c r="AH81" s="164"/>
      <c r="AI81" s="159"/>
      <c r="AJ81" s="159"/>
      <c r="AK81" s="164"/>
      <c r="AL81" s="159"/>
      <c r="AM81" s="159"/>
      <c r="AN81" s="159"/>
      <c r="AO81" s="159"/>
    </row>
    <row r="82" spans="1:41" s="71" customFormat="1" x14ac:dyDescent="0.2">
      <c r="A82" s="70">
        <f t="shared" si="10"/>
        <v>68</v>
      </c>
      <c r="B82" s="71" t="s">
        <v>309</v>
      </c>
      <c r="C82" s="71" t="s">
        <v>330</v>
      </c>
      <c r="D82" s="71" t="s">
        <v>889</v>
      </c>
      <c r="E82" s="71" t="s">
        <v>352</v>
      </c>
      <c r="F82" s="71" t="s">
        <v>950</v>
      </c>
      <c r="H82" s="71">
        <f t="shared" si="11"/>
        <v>20068</v>
      </c>
      <c r="N82" s="72"/>
      <c r="O82" s="72"/>
      <c r="P82" s="72"/>
      <c r="Q82" s="141"/>
      <c r="S82" s="70"/>
      <c r="T82" s="72"/>
      <c r="U82" s="141"/>
      <c r="X82" s="70"/>
      <c r="AH82" s="70"/>
      <c r="AK82" s="70"/>
    </row>
    <row r="83" spans="1:41" s="71" customFormat="1" x14ac:dyDescent="0.2">
      <c r="A83" s="70">
        <f t="shared" si="10"/>
        <v>69</v>
      </c>
      <c r="B83" s="71" t="s">
        <v>310</v>
      </c>
      <c r="C83" s="71" t="s">
        <v>330</v>
      </c>
      <c r="D83" s="71" t="s">
        <v>889</v>
      </c>
      <c r="E83" s="71" t="s">
        <v>353</v>
      </c>
      <c r="F83" s="71" t="s">
        <v>951</v>
      </c>
      <c r="H83" s="71">
        <f t="shared" si="11"/>
        <v>20069</v>
      </c>
      <c r="N83" s="72"/>
      <c r="O83" s="72"/>
      <c r="P83" s="72"/>
      <c r="Q83" s="141"/>
      <c r="S83" s="70"/>
      <c r="T83" s="72"/>
      <c r="U83" s="141"/>
      <c r="X83" s="70"/>
      <c r="AH83" s="70"/>
      <c r="AK83" s="70"/>
    </row>
    <row r="84" spans="1:41" s="71" customFormat="1" x14ac:dyDescent="0.2">
      <c r="A84" s="70">
        <f t="shared" si="10"/>
        <v>70</v>
      </c>
      <c r="B84" s="71" t="s">
        <v>61</v>
      </c>
      <c r="C84" s="71" t="s">
        <v>86</v>
      </c>
      <c r="D84" s="71" t="s">
        <v>944</v>
      </c>
      <c r="E84" s="71" t="s">
        <v>88</v>
      </c>
      <c r="F84" s="71" t="s">
        <v>952</v>
      </c>
      <c r="H84" s="71">
        <f t="shared" si="11"/>
        <v>20070</v>
      </c>
      <c r="N84" s="72"/>
      <c r="O84" s="72"/>
      <c r="P84" s="72"/>
      <c r="Q84" s="141"/>
      <c r="S84" s="70"/>
      <c r="T84" s="72"/>
      <c r="U84" s="141"/>
      <c r="X84" s="70"/>
      <c r="AH84" s="70"/>
      <c r="AK84" s="70"/>
    </row>
    <row r="85" spans="1:41" s="71" customFormat="1" x14ac:dyDescent="0.2">
      <c r="A85" s="70">
        <f t="shared" si="10"/>
        <v>71</v>
      </c>
      <c r="B85" s="71" t="s">
        <v>62</v>
      </c>
      <c r="C85" s="71" t="s">
        <v>86</v>
      </c>
      <c r="D85" s="71" t="s">
        <v>944</v>
      </c>
      <c r="E85" s="71" t="s">
        <v>89</v>
      </c>
      <c r="F85" s="71" t="s">
        <v>953</v>
      </c>
      <c r="H85" s="71">
        <f t="shared" si="11"/>
        <v>20071</v>
      </c>
      <c r="N85" s="72"/>
      <c r="O85" s="72"/>
      <c r="P85" s="72"/>
      <c r="Q85" s="141"/>
      <c r="S85" s="70"/>
      <c r="T85" s="72"/>
      <c r="U85" s="141"/>
      <c r="X85" s="70"/>
      <c r="AH85" s="70"/>
      <c r="AK85" s="70"/>
    </row>
    <row r="86" spans="1:41" s="71" customFormat="1" x14ac:dyDescent="0.2">
      <c r="A86" s="70">
        <f t="shared" si="10"/>
        <v>72</v>
      </c>
      <c r="B86" s="71" t="s">
        <v>311</v>
      </c>
      <c r="C86" s="71" t="s">
        <v>235</v>
      </c>
      <c r="D86" s="71" t="s">
        <v>889</v>
      </c>
      <c r="E86" s="71" t="s">
        <v>354</v>
      </c>
      <c r="F86" s="71" t="s">
        <v>954</v>
      </c>
      <c r="H86" s="71">
        <f t="shared" si="11"/>
        <v>20072</v>
      </c>
      <c r="N86" s="72"/>
      <c r="O86" s="72"/>
      <c r="P86" s="72"/>
      <c r="Q86" s="141"/>
      <c r="S86" s="70"/>
      <c r="T86" s="72"/>
      <c r="U86" s="141"/>
      <c r="X86" s="70"/>
      <c r="AH86" s="70"/>
      <c r="AK86" s="70"/>
    </row>
    <row r="87" spans="1:41" s="71" customFormat="1" x14ac:dyDescent="0.2">
      <c r="A87" s="70">
        <f t="shared" si="10"/>
        <v>73</v>
      </c>
      <c r="B87" s="71" t="s">
        <v>312</v>
      </c>
      <c r="C87" s="71" t="s">
        <v>331</v>
      </c>
      <c r="D87" s="71" t="s">
        <v>955</v>
      </c>
      <c r="E87" s="71" t="s">
        <v>1267</v>
      </c>
      <c r="F87" s="71" t="s">
        <v>956</v>
      </c>
      <c r="H87" s="71">
        <f t="shared" si="11"/>
        <v>20073</v>
      </c>
      <c r="N87" s="72"/>
      <c r="O87" s="72"/>
      <c r="P87" s="72"/>
      <c r="Q87" s="141"/>
      <c r="S87" s="70"/>
      <c r="T87" s="72"/>
      <c r="U87" s="141"/>
      <c r="X87" s="70"/>
      <c r="AH87" s="70"/>
      <c r="AK87" s="70"/>
    </row>
    <row r="88" spans="1:41" s="71" customFormat="1" x14ac:dyDescent="0.2">
      <c r="A88" s="70">
        <f t="shared" si="10"/>
        <v>74</v>
      </c>
      <c r="B88" s="71" t="s">
        <v>313</v>
      </c>
      <c r="C88" s="71" t="s">
        <v>332</v>
      </c>
      <c r="D88" s="71" t="s">
        <v>1239</v>
      </c>
      <c r="E88" s="71" t="s">
        <v>355</v>
      </c>
      <c r="F88" s="71" t="s">
        <v>957</v>
      </c>
      <c r="H88" s="71">
        <f t="shared" si="11"/>
        <v>20074</v>
      </c>
      <c r="N88" s="72"/>
      <c r="O88" s="72"/>
      <c r="P88" s="72"/>
      <c r="Q88" s="141"/>
      <c r="S88" s="70"/>
      <c r="T88" s="72"/>
      <c r="U88" s="141"/>
      <c r="X88" s="70"/>
      <c r="AH88" s="70"/>
      <c r="AK88" s="70"/>
    </row>
    <row r="89" spans="1:41" s="161" customFormat="1" x14ac:dyDescent="0.2">
      <c r="A89" s="157">
        <f t="shared" si="10"/>
        <v>75</v>
      </c>
      <c r="B89" s="158" t="s">
        <v>314</v>
      </c>
      <c r="C89" s="159" t="s">
        <v>333</v>
      </c>
      <c r="D89" s="161" t="s">
        <v>958</v>
      </c>
      <c r="E89" s="161" t="s">
        <v>356</v>
      </c>
      <c r="F89" s="161" t="s">
        <v>959</v>
      </c>
      <c r="G89" s="162">
        <v>2970.56</v>
      </c>
      <c r="H89" s="159">
        <f t="shared" si="11"/>
        <v>20075</v>
      </c>
      <c r="I89" s="159" t="s">
        <v>2009</v>
      </c>
      <c r="J89" s="159" t="str">
        <f>VLOOKUP(I89,Bidder!$A:$B,2, FALSE)</f>
        <v>M DOED, LLC/FIRST MERCHANTS BANK</v>
      </c>
      <c r="K89" s="159" t="str">
        <f>VLOOKUP(I89,Bidder!$A:$H,8, FALSE)</f>
        <v>(765) 288-5378</v>
      </c>
      <c r="L89" s="159" t="str">
        <f>VLOOKUP(I89,Bidder!$A:$C,3,FALSE)&amp;VLOOKUP(I89,Bidder!$A:$D,4,FALSE)  &amp;VLOOKUP(I89,Bidder!$A:$E,5,FALSE) &amp;VLOOKUP(I89,Bidder!$A:$F,6, FALSE) &amp;VLOOKUP(I89,Bidder!$A:$G,7, FALSE)</f>
        <v xml:space="preserve">3804 W. ALLEN CRT. MUNCIE IN 47304 </v>
      </c>
      <c r="M89" s="162">
        <f t="shared" si="12"/>
        <v>118530.44</v>
      </c>
      <c r="N89" s="162">
        <v>121501</v>
      </c>
      <c r="O89" s="162">
        <v>750</v>
      </c>
      <c r="P89" s="162"/>
      <c r="Q89" s="163"/>
      <c r="R89" s="159"/>
      <c r="S89" s="164"/>
      <c r="T89" s="162">
        <v>9865.35</v>
      </c>
      <c r="U89" s="163">
        <v>44462</v>
      </c>
      <c r="V89" s="159">
        <v>21601</v>
      </c>
      <c r="W89" s="159" t="s">
        <v>2483</v>
      </c>
      <c r="X89" s="164"/>
      <c r="Y89" s="163">
        <v>44482</v>
      </c>
      <c r="Z89" s="159">
        <v>282134</v>
      </c>
      <c r="AA89" s="159" t="s">
        <v>2484</v>
      </c>
      <c r="AB89" s="159"/>
      <c r="AC89" s="162">
        <f t="shared" si="13"/>
        <v>2052.0100000000002</v>
      </c>
      <c r="AD89" s="162">
        <v>581.70000000000005</v>
      </c>
      <c r="AE89" s="162">
        <v>175</v>
      </c>
      <c r="AF89" s="162">
        <v>2808.71</v>
      </c>
      <c r="AG89" s="159"/>
      <c r="AH89" s="164"/>
      <c r="AI89" s="159"/>
      <c r="AJ89" s="159"/>
      <c r="AK89" s="164"/>
      <c r="AL89" s="159"/>
      <c r="AM89" s="159"/>
      <c r="AN89" s="159"/>
      <c r="AO89" s="159"/>
    </row>
    <row r="90" spans="1:41" s="103" customFormat="1" x14ac:dyDescent="0.2">
      <c r="A90" s="102">
        <f t="shared" si="10"/>
        <v>76</v>
      </c>
      <c r="B90" s="103" t="s">
        <v>315</v>
      </c>
      <c r="C90" s="103" t="s">
        <v>334</v>
      </c>
      <c r="D90" s="103" t="s">
        <v>960</v>
      </c>
      <c r="E90" s="103" t="s">
        <v>357</v>
      </c>
      <c r="F90" s="103" t="s">
        <v>961</v>
      </c>
      <c r="H90" s="103">
        <f t="shared" si="11"/>
        <v>20076</v>
      </c>
      <c r="N90" s="116"/>
      <c r="O90" s="116"/>
      <c r="P90" s="116"/>
      <c r="Q90" s="142"/>
      <c r="S90" s="102"/>
      <c r="T90" s="116"/>
      <c r="U90" s="142"/>
      <c r="X90" s="102"/>
      <c r="AH90" s="102"/>
      <c r="AK90" s="102"/>
    </row>
    <row r="91" spans="1:41" s="127" customFormat="1" x14ac:dyDescent="0.2">
      <c r="A91" s="126">
        <f t="shared" si="10"/>
        <v>77</v>
      </c>
      <c r="B91" s="151" t="s">
        <v>316</v>
      </c>
      <c r="C91" s="127" t="s">
        <v>335</v>
      </c>
      <c r="D91" s="127" t="s">
        <v>1237</v>
      </c>
      <c r="E91" s="127" t="s">
        <v>358</v>
      </c>
      <c r="F91" s="127" t="s">
        <v>962</v>
      </c>
      <c r="G91" s="127">
        <v>1256.3699999999999</v>
      </c>
      <c r="H91" s="127">
        <f t="shared" si="11"/>
        <v>20077</v>
      </c>
      <c r="I91" s="127" t="s">
        <v>2048</v>
      </c>
      <c r="J91" s="127" t="str">
        <f>VLOOKUP(I91,Bidder!$A:$B,2, FALSE)</f>
        <v>APRIL MAMOU</v>
      </c>
      <c r="K91" s="127" t="str">
        <f>VLOOKUP(I91,Bidder!$A:$H,8, FALSE)</f>
        <v>(832) 228-7184</v>
      </c>
      <c r="L91" s="127" t="str">
        <f>VLOOKUP(I91,Bidder!$A:$C,3,FALSE)&amp;VLOOKUP(I91,Bidder!$A:$D,4,FALSE)  &amp;VLOOKUP(I91,Bidder!$A:$E,5,FALSE) &amp;VLOOKUP(I91,Bidder!$A:$F,6, FALSE) &amp;VLOOKUP(I91,Bidder!$A:$G,7, FALSE)</f>
        <v xml:space="preserve">P O BOX 38454 HOUSTON TX 77238 </v>
      </c>
      <c r="M91" s="127">
        <f t="shared" si="12"/>
        <v>502.63000000000011</v>
      </c>
      <c r="N91" s="127">
        <v>1759</v>
      </c>
      <c r="S91" s="126"/>
      <c r="T91" s="153">
        <v>1384.42</v>
      </c>
      <c r="U91" s="152">
        <v>44154</v>
      </c>
      <c r="V91" s="127">
        <v>18941</v>
      </c>
      <c r="W91" s="127" t="s">
        <v>335</v>
      </c>
      <c r="X91" s="126"/>
      <c r="AC91" s="127">
        <f t="shared" si="13"/>
        <v>774.02999999999986</v>
      </c>
      <c r="AD91" s="127">
        <v>234.84</v>
      </c>
      <c r="AE91" s="127">
        <v>175</v>
      </c>
      <c r="AF91" s="127">
        <v>1183.8699999999999</v>
      </c>
      <c r="AH91" s="126"/>
      <c r="AK91" s="126"/>
    </row>
    <row r="92" spans="1:41" s="170" customFormat="1" x14ac:dyDescent="0.2">
      <c r="A92" s="169">
        <f t="shared" si="10"/>
        <v>78</v>
      </c>
      <c r="B92" s="170" t="s">
        <v>63</v>
      </c>
      <c r="C92" s="170" t="s">
        <v>336</v>
      </c>
      <c r="D92" s="170" t="s">
        <v>963</v>
      </c>
      <c r="E92" s="170" t="s">
        <v>91</v>
      </c>
      <c r="F92" s="170" t="s">
        <v>964</v>
      </c>
      <c r="G92" s="170">
        <v>3428.84</v>
      </c>
      <c r="H92" s="170">
        <f t="shared" si="11"/>
        <v>20078</v>
      </c>
      <c r="I92" s="170" t="s">
        <v>2064</v>
      </c>
      <c r="J92" s="170" t="str">
        <f>VLOOKUP(I92,Bidder!$A:$B,2, FALSE)</f>
        <v>FIG IN18, LLC</v>
      </c>
      <c r="K92" s="170" t="str">
        <f>VLOOKUP(I92,Bidder!$A:$H,8, FALSE)</f>
        <v>(904) 224-1205</v>
      </c>
      <c r="L92" s="170" t="str">
        <f>VLOOKUP(I92,Bidder!$A:$C,3,FALSE)&amp;VLOOKUP(I92,Bidder!$A:$D,4,FALSE)  &amp;VLOOKUP(I92,Bidder!$A:$E,5,FALSE) &amp;VLOOKUP(I92,Bidder!$A:$F,6, FALSE) &amp;VLOOKUP(I92,Bidder!$A:$G,7, FALSE)</f>
        <v xml:space="preserve">PO BOX 54226 NEW ORLEANS LA 70154-4226 </v>
      </c>
      <c r="M92" s="170">
        <f>N92-G92</f>
        <v>33574.160000000003</v>
      </c>
      <c r="N92" s="170">
        <v>37003</v>
      </c>
      <c r="O92" s="170">
        <v>750</v>
      </c>
      <c r="R92" s="170" t="s">
        <v>2477</v>
      </c>
      <c r="S92" s="169"/>
      <c r="T92" s="171">
        <v>4944.8500000000004</v>
      </c>
      <c r="U92" s="170">
        <v>44208</v>
      </c>
      <c r="V92" s="170">
        <v>19416</v>
      </c>
      <c r="W92" s="170" t="s">
        <v>2483</v>
      </c>
      <c r="X92" s="169"/>
      <c r="Y92" s="170">
        <v>44237</v>
      </c>
      <c r="Z92" s="170">
        <v>276237</v>
      </c>
      <c r="AA92" s="188" t="s">
        <v>2487</v>
      </c>
      <c r="AB92" s="188"/>
      <c r="AC92" s="170">
        <f t="shared" si="13"/>
        <v>2436.3000000000002</v>
      </c>
      <c r="AD92" s="170">
        <v>605.58000000000004</v>
      </c>
      <c r="AE92" s="170">
        <v>175</v>
      </c>
      <c r="AF92" s="170">
        <v>3216.88</v>
      </c>
      <c r="AH92" s="169"/>
      <c r="AK92" s="169"/>
    </row>
    <row r="93" spans="1:41" s="71" customFormat="1" ht="12.75" customHeight="1" x14ac:dyDescent="0.2">
      <c r="A93" s="70">
        <f t="shared" si="10"/>
        <v>79</v>
      </c>
      <c r="B93" s="71" t="s">
        <v>317</v>
      </c>
      <c r="C93" s="71" t="s">
        <v>337</v>
      </c>
      <c r="D93" s="71" t="s">
        <v>1278</v>
      </c>
      <c r="E93" s="71" t="s">
        <v>1268</v>
      </c>
      <c r="F93" s="71" t="s">
        <v>966</v>
      </c>
      <c r="H93" s="71">
        <f t="shared" si="11"/>
        <v>20079</v>
      </c>
      <c r="N93" s="72"/>
      <c r="O93" s="72"/>
      <c r="P93" s="72"/>
      <c r="Q93" s="141"/>
      <c r="S93" s="70"/>
      <c r="T93" s="72"/>
      <c r="U93" s="141"/>
      <c r="X93" s="70"/>
      <c r="AH93" s="70"/>
      <c r="AK93" s="70"/>
    </row>
    <row r="94" spans="1:41" s="71" customFormat="1" x14ac:dyDescent="0.2">
      <c r="A94" s="70">
        <f t="shared" si="10"/>
        <v>80</v>
      </c>
      <c r="B94" s="71" t="s">
        <v>64</v>
      </c>
      <c r="C94" s="71" t="s">
        <v>92</v>
      </c>
      <c r="D94" s="71" t="s">
        <v>967</v>
      </c>
      <c r="E94" s="71" t="s">
        <v>93</v>
      </c>
      <c r="F94" s="71" t="s">
        <v>968</v>
      </c>
      <c r="H94" s="71">
        <f t="shared" si="11"/>
        <v>20080</v>
      </c>
      <c r="N94" s="72"/>
      <c r="O94" s="72"/>
      <c r="P94" s="72"/>
      <c r="Q94" s="141"/>
      <c r="S94" s="70"/>
      <c r="T94" s="72"/>
      <c r="U94" s="141"/>
      <c r="X94" s="70"/>
      <c r="AH94" s="70"/>
      <c r="AK94" s="70"/>
    </row>
    <row r="95" spans="1:41" s="71" customFormat="1" x14ac:dyDescent="0.2">
      <c r="A95" s="70">
        <f t="shared" si="10"/>
        <v>81</v>
      </c>
      <c r="B95" s="71" t="s">
        <v>318</v>
      </c>
      <c r="C95" s="71" t="s">
        <v>338</v>
      </c>
      <c r="D95" s="71" t="s">
        <v>969</v>
      </c>
      <c r="E95" s="71" t="s">
        <v>359</v>
      </c>
      <c r="F95" s="71" t="s">
        <v>970</v>
      </c>
      <c r="H95" s="71">
        <f t="shared" si="11"/>
        <v>20081</v>
      </c>
      <c r="N95" s="72"/>
      <c r="O95" s="72"/>
      <c r="P95" s="72"/>
      <c r="Q95" s="141"/>
      <c r="S95" s="70"/>
      <c r="T95" s="72"/>
      <c r="U95" s="141"/>
      <c r="X95" s="70"/>
      <c r="AH95" s="70"/>
      <c r="AK95" s="70"/>
    </row>
    <row r="96" spans="1:41" s="127" customFormat="1" x14ac:dyDescent="0.2">
      <c r="A96" s="126">
        <f t="shared" si="10"/>
        <v>82</v>
      </c>
      <c r="B96" s="151" t="s">
        <v>319</v>
      </c>
      <c r="C96" s="127" t="s">
        <v>339</v>
      </c>
      <c r="D96" s="127" t="s">
        <v>971</v>
      </c>
      <c r="E96" s="127" t="s">
        <v>360</v>
      </c>
      <c r="F96" s="127" t="s">
        <v>972</v>
      </c>
      <c r="G96" s="153">
        <v>28065.66</v>
      </c>
      <c r="H96" s="127">
        <f t="shared" si="11"/>
        <v>20082</v>
      </c>
      <c r="I96" s="127" t="s">
        <v>2009</v>
      </c>
      <c r="J96" s="127" t="str">
        <f>VLOOKUP(I96,Bidder!$A:$B,2, FALSE)</f>
        <v>M DOED, LLC/FIRST MERCHANTS BANK</v>
      </c>
      <c r="K96" s="127" t="str">
        <f>VLOOKUP(I96,Bidder!$A:$H,8, FALSE)</f>
        <v>(765) 288-5378</v>
      </c>
      <c r="L96" s="127" t="str">
        <f>VLOOKUP(I96,Bidder!$A:$C,3,FALSE)&amp;VLOOKUP(I96,Bidder!$A:$D,4,FALSE)  &amp;VLOOKUP(I96,Bidder!$A:$E,5,FALSE) &amp;VLOOKUP(I96,Bidder!$A:$F,6, FALSE) &amp;VLOOKUP(I96,Bidder!$A:$G,7, FALSE)</f>
        <v xml:space="preserve">3804 W. ALLEN CRT. MUNCIE IN 47304 </v>
      </c>
      <c r="M96" s="127">
        <f t="shared" ref="M96:M123" si="14">N96-G96</f>
        <v>222941.34</v>
      </c>
      <c r="N96" s="153">
        <v>251007</v>
      </c>
      <c r="O96" s="127">
        <v>750</v>
      </c>
      <c r="S96" s="126"/>
      <c r="T96" s="153">
        <v>33576.78</v>
      </c>
      <c r="U96" s="152">
        <v>44183</v>
      </c>
      <c r="V96" s="127">
        <v>19229</v>
      </c>
      <c r="W96" s="127" t="s">
        <v>2481</v>
      </c>
      <c r="X96" s="126"/>
      <c r="Y96" s="152">
        <v>44209</v>
      </c>
      <c r="Z96" s="127">
        <v>275535</v>
      </c>
      <c r="AA96" s="127" t="s">
        <v>2484</v>
      </c>
      <c r="AC96" s="127">
        <f t="shared" si="13"/>
        <v>20822.629999999997</v>
      </c>
      <c r="AD96" s="127">
        <v>5185.58</v>
      </c>
      <c r="AE96" s="127">
        <v>175</v>
      </c>
      <c r="AF96" s="127">
        <v>26183.21</v>
      </c>
      <c r="AH96" s="126"/>
      <c r="AK96" s="126"/>
    </row>
    <row r="97" spans="1:41" s="71" customFormat="1" x14ac:dyDescent="0.2">
      <c r="A97" s="70">
        <f t="shared" si="10"/>
        <v>83</v>
      </c>
      <c r="B97" s="71" t="s">
        <v>320</v>
      </c>
      <c r="C97" s="71" t="s">
        <v>340</v>
      </c>
      <c r="D97" s="71" t="s">
        <v>973</v>
      </c>
      <c r="E97" s="71" t="s">
        <v>361</v>
      </c>
      <c r="F97" s="71" t="s">
        <v>974</v>
      </c>
      <c r="H97" s="71">
        <f t="shared" si="11"/>
        <v>20083</v>
      </c>
      <c r="N97" s="72"/>
      <c r="O97" s="72"/>
      <c r="P97" s="72"/>
      <c r="Q97" s="141"/>
      <c r="S97" s="70"/>
      <c r="T97" s="72"/>
      <c r="U97" s="141"/>
      <c r="X97" s="70"/>
      <c r="AH97" s="70"/>
      <c r="AK97" s="70"/>
    </row>
    <row r="98" spans="1:41" s="22" customFormat="1" x14ac:dyDescent="0.2">
      <c r="A98" s="46"/>
      <c r="B98" s="66" t="s">
        <v>5</v>
      </c>
      <c r="C98" s="46"/>
      <c r="D98" s="46"/>
      <c r="E98" s="46"/>
      <c r="F98" s="46"/>
      <c r="G98" s="104"/>
      <c r="H98" s="53"/>
      <c r="I98" s="46"/>
      <c r="J98" s="106"/>
      <c r="K98" s="106"/>
      <c r="L98" s="106"/>
      <c r="M98" s="104"/>
      <c r="N98" s="114"/>
      <c r="O98" s="60"/>
      <c r="P98" s="60"/>
      <c r="Q98" s="64"/>
      <c r="R98" s="46"/>
      <c r="S98" s="46"/>
      <c r="T98" s="60"/>
      <c r="U98" s="64"/>
      <c r="V98" s="46"/>
      <c r="W98" s="46"/>
      <c r="X98" s="46"/>
      <c r="Y98" s="46"/>
      <c r="Z98" s="46"/>
      <c r="AA98" s="46"/>
      <c r="AB98" s="46"/>
      <c r="AC98" s="60"/>
      <c r="AD98" s="60"/>
      <c r="AE98" s="60"/>
      <c r="AF98" s="60"/>
      <c r="AG98" s="64"/>
      <c r="AH98" s="46"/>
      <c r="AI98" s="46"/>
      <c r="AJ98" s="46"/>
      <c r="AK98" s="46"/>
      <c r="AL98" s="46"/>
      <c r="AM98" s="46"/>
      <c r="AN98" s="46"/>
      <c r="AO98" s="61"/>
    </row>
    <row r="99" spans="1:41" s="70" customFormat="1" x14ac:dyDescent="0.2">
      <c r="A99" s="70">
        <f>A97+1</f>
        <v>84</v>
      </c>
      <c r="B99" s="71" t="s">
        <v>362</v>
      </c>
      <c r="C99" s="71" t="s">
        <v>271</v>
      </c>
      <c r="D99" s="71" t="s">
        <v>907</v>
      </c>
      <c r="E99" s="71" t="s">
        <v>411</v>
      </c>
      <c r="F99" s="71" t="s">
        <v>975</v>
      </c>
      <c r="G99" s="71"/>
      <c r="H99" s="71">
        <v>20084</v>
      </c>
      <c r="I99" s="71"/>
      <c r="J99" s="71"/>
      <c r="K99" s="71"/>
      <c r="L99" s="71"/>
      <c r="M99" s="71"/>
      <c r="N99" s="72"/>
      <c r="O99" s="72"/>
      <c r="P99" s="72"/>
      <c r="Q99" s="141"/>
      <c r="R99" s="71"/>
      <c r="T99" s="117"/>
      <c r="U99" s="143"/>
      <c r="AC99" s="71"/>
      <c r="AD99" s="71"/>
      <c r="AE99" s="71"/>
      <c r="AF99" s="71"/>
    </row>
    <row r="100" spans="1:41" s="70" customFormat="1" x14ac:dyDescent="0.2">
      <c r="A100" s="70">
        <f t="shared" ref="A100:A128" si="15">A99+1</f>
        <v>85</v>
      </c>
      <c r="B100" s="71" t="s">
        <v>363</v>
      </c>
      <c r="C100" s="71" t="s">
        <v>389</v>
      </c>
      <c r="D100" s="71" t="s">
        <v>976</v>
      </c>
      <c r="E100" s="71" t="s">
        <v>412</v>
      </c>
      <c r="F100" s="71" t="s">
        <v>977</v>
      </c>
      <c r="G100" s="71"/>
      <c r="H100" s="71">
        <f>H99+1</f>
        <v>20085</v>
      </c>
      <c r="I100" s="71"/>
      <c r="J100" s="71"/>
      <c r="K100" s="71"/>
      <c r="L100" s="71"/>
      <c r="M100" s="71"/>
      <c r="N100" s="72"/>
      <c r="O100" s="72"/>
      <c r="P100" s="72"/>
      <c r="Q100" s="141"/>
      <c r="R100" s="71"/>
      <c r="T100" s="117"/>
      <c r="U100" s="143"/>
      <c r="AC100" s="71"/>
      <c r="AD100" s="71"/>
      <c r="AE100" s="71"/>
      <c r="AF100" s="71"/>
    </row>
    <row r="101" spans="1:41" s="168" customFormat="1" x14ac:dyDescent="0.2">
      <c r="A101" s="157">
        <f t="shared" si="15"/>
        <v>86</v>
      </c>
      <c r="B101" s="158" t="s">
        <v>364</v>
      </c>
      <c r="C101" s="159" t="s">
        <v>390</v>
      </c>
      <c r="D101" s="160" t="s">
        <v>1291</v>
      </c>
      <c r="E101" s="161" t="s">
        <v>413</v>
      </c>
      <c r="F101" s="161" t="s">
        <v>978</v>
      </c>
      <c r="G101" s="162">
        <v>1497.91</v>
      </c>
      <c r="H101" s="159">
        <f t="shared" ref="H101:H128" si="16">H100+1</f>
        <v>20086</v>
      </c>
      <c r="I101" s="159" t="s">
        <v>2054</v>
      </c>
      <c r="J101" s="159" t="str">
        <f>VLOOKUP(I101,Bidder!$A:$B,2, FALSE)</f>
        <v>IN STATE VENTURES CORP.</v>
      </c>
      <c r="K101" s="159" t="str">
        <f>VLOOKUP(I101,Bidder!$A:$H,8, FALSE)</f>
        <v>(812) 325-4768</v>
      </c>
      <c r="L101" s="159" t="str">
        <f>VLOOKUP(I101,Bidder!$A:$C,3,FALSE)&amp;VLOOKUP(I101,Bidder!$A:$D,4,FALSE)  &amp;VLOOKUP(I101,Bidder!$A:$E,5,FALSE) &amp;VLOOKUP(I101,Bidder!$A:$F,6, FALSE) &amp;VLOOKUP(I101,Bidder!$A:$G,7, FALSE)</f>
        <v xml:space="preserve">4888 E LENTZ RD BLOOMINGTON IN 47408 </v>
      </c>
      <c r="M101" s="162">
        <f t="shared" si="14"/>
        <v>33502.089999999997</v>
      </c>
      <c r="N101" s="162">
        <v>35000</v>
      </c>
      <c r="O101" s="162"/>
      <c r="P101" s="162"/>
      <c r="Q101" s="163"/>
      <c r="R101" s="159"/>
      <c r="S101" s="164"/>
      <c r="T101" s="165">
        <v>1987.31</v>
      </c>
      <c r="U101" s="166">
        <v>44194</v>
      </c>
      <c r="V101" s="164">
        <v>19290</v>
      </c>
      <c r="W101" s="164" t="s">
        <v>2482</v>
      </c>
      <c r="X101" s="164"/>
      <c r="Y101" s="166">
        <v>44209</v>
      </c>
      <c r="Z101" s="164">
        <v>275530</v>
      </c>
      <c r="AA101" s="164" t="s">
        <v>2485</v>
      </c>
      <c r="AB101" s="164"/>
      <c r="AC101" s="162">
        <f t="shared" si="13"/>
        <v>941.99999999999989</v>
      </c>
      <c r="AD101" s="162">
        <v>292.62</v>
      </c>
      <c r="AE101" s="162">
        <v>175</v>
      </c>
      <c r="AF101" s="162">
        <v>1409.62</v>
      </c>
      <c r="AG101" s="166"/>
      <c r="AH101" s="164"/>
      <c r="AI101" s="164"/>
      <c r="AJ101" s="164"/>
      <c r="AK101" s="164"/>
      <c r="AL101" s="164"/>
      <c r="AM101" s="164"/>
      <c r="AN101" s="164"/>
      <c r="AO101" s="167"/>
    </row>
    <row r="102" spans="1:41" s="70" customFormat="1" x14ac:dyDescent="0.2">
      <c r="A102" s="70">
        <f t="shared" si="15"/>
        <v>87</v>
      </c>
      <c r="B102" s="71" t="s">
        <v>365</v>
      </c>
      <c r="C102" s="71" t="s">
        <v>391</v>
      </c>
      <c r="D102" s="71" t="s">
        <v>907</v>
      </c>
      <c r="E102" s="71" t="s">
        <v>414</v>
      </c>
      <c r="F102" s="71" t="s">
        <v>979</v>
      </c>
      <c r="G102" s="71"/>
      <c r="H102" s="71">
        <f t="shared" si="16"/>
        <v>20087</v>
      </c>
      <c r="I102" s="71"/>
      <c r="J102" s="71"/>
      <c r="K102" s="71"/>
      <c r="L102" s="71"/>
      <c r="M102" s="71"/>
      <c r="N102" s="72"/>
      <c r="O102" s="72"/>
      <c r="P102" s="72"/>
      <c r="Q102" s="141"/>
      <c r="R102" s="71"/>
      <c r="T102" s="117"/>
      <c r="U102" s="143"/>
      <c r="AC102" s="71"/>
      <c r="AD102" s="71"/>
      <c r="AE102" s="71"/>
      <c r="AF102" s="71"/>
    </row>
    <row r="103" spans="1:41" s="70" customFormat="1" x14ac:dyDescent="0.2">
      <c r="A103" s="70">
        <f t="shared" si="15"/>
        <v>88</v>
      </c>
      <c r="B103" s="71" t="s">
        <v>366</v>
      </c>
      <c r="C103" s="71" t="s">
        <v>392</v>
      </c>
      <c r="D103" s="71" t="s">
        <v>884</v>
      </c>
      <c r="E103" s="71" t="s">
        <v>1269</v>
      </c>
      <c r="F103" s="71" t="s">
        <v>980</v>
      </c>
      <c r="G103" s="71"/>
      <c r="H103" s="71">
        <f t="shared" si="16"/>
        <v>20088</v>
      </c>
      <c r="I103" s="71"/>
      <c r="J103" s="71"/>
      <c r="K103" s="71"/>
      <c r="L103" s="71"/>
      <c r="M103" s="71"/>
      <c r="N103" s="72"/>
      <c r="O103" s="72"/>
      <c r="P103" s="72"/>
      <c r="Q103" s="141"/>
      <c r="R103" s="71"/>
      <c r="T103" s="117"/>
      <c r="U103" s="143"/>
      <c r="AC103" s="71"/>
      <c r="AD103" s="71"/>
      <c r="AE103" s="71"/>
      <c r="AF103" s="71"/>
    </row>
    <row r="104" spans="1:41" s="70" customFormat="1" x14ac:dyDescent="0.2">
      <c r="A104" s="70">
        <f t="shared" si="15"/>
        <v>89</v>
      </c>
      <c r="B104" s="71" t="s">
        <v>367</v>
      </c>
      <c r="C104" s="71" t="s">
        <v>392</v>
      </c>
      <c r="D104" s="71" t="s">
        <v>884</v>
      </c>
      <c r="E104" s="71" t="s">
        <v>1270</v>
      </c>
      <c r="F104" s="71" t="s">
        <v>980</v>
      </c>
      <c r="G104" s="71"/>
      <c r="H104" s="71">
        <f t="shared" si="16"/>
        <v>20089</v>
      </c>
      <c r="I104" s="71"/>
      <c r="J104" s="71"/>
      <c r="K104" s="71"/>
      <c r="L104" s="71"/>
      <c r="M104" s="71"/>
      <c r="N104" s="72"/>
      <c r="O104" s="72"/>
      <c r="P104" s="72"/>
      <c r="Q104" s="141"/>
      <c r="R104" s="71"/>
      <c r="T104" s="117"/>
      <c r="U104" s="143"/>
      <c r="AC104" s="71"/>
      <c r="AD104" s="71"/>
      <c r="AE104" s="71"/>
      <c r="AF104" s="71"/>
    </row>
    <row r="105" spans="1:41" s="70" customFormat="1" x14ac:dyDescent="0.2">
      <c r="A105" s="70">
        <f t="shared" si="15"/>
        <v>90</v>
      </c>
      <c r="B105" s="71" t="s">
        <v>368</v>
      </c>
      <c r="C105" s="71" t="s">
        <v>393</v>
      </c>
      <c r="D105" s="71" t="s">
        <v>1241</v>
      </c>
      <c r="E105" s="71" t="s">
        <v>415</v>
      </c>
      <c r="F105" s="71" t="s">
        <v>981</v>
      </c>
      <c r="G105" s="71"/>
      <c r="H105" s="71">
        <f t="shared" si="16"/>
        <v>20090</v>
      </c>
      <c r="I105" s="71"/>
      <c r="J105" s="71"/>
      <c r="K105" s="71"/>
      <c r="L105" s="71"/>
      <c r="M105" s="71"/>
      <c r="N105" s="72"/>
      <c r="O105" s="72"/>
      <c r="P105" s="72"/>
      <c r="Q105" s="141"/>
      <c r="R105" s="71"/>
      <c r="T105" s="117"/>
      <c r="U105" s="143"/>
      <c r="AC105" s="71"/>
      <c r="AD105" s="71"/>
      <c r="AE105" s="71"/>
      <c r="AF105" s="71"/>
    </row>
    <row r="106" spans="1:41" s="70" customFormat="1" x14ac:dyDescent="0.2">
      <c r="A106" s="70">
        <f t="shared" si="15"/>
        <v>91</v>
      </c>
      <c r="B106" s="71" t="s">
        <v>369</v>
      </c>
      <c r="C106" s="71" t="s">
        <v>394</v>
      </c>
      <c r="D106" s="71" t="s">
        <v>982</v>
      </c>
      <c r="E106" s="71" t="s">
        <v>416</v>
      </c>
      <c r="F106" s="71" t="s">
        <v>983</v>
      </c>
      <c r="G106" s="71"/>
      <c r="H106" s="71">
        <f t="shared" si="16"/>
        <v>20091</v>
      </c>
      <c r="I106" s="71"/>
      <c r="J106" s="71"/>
      <c r="K106" s="71"/>
      <c r="L106" s="71"/>
      <c r="M106" s="71"/>
      <c r="N106" s="72"/>
      <c r="O106" s="72"/>
      <c r="P106" s="72"/>
      <c r="Q106" s="141"/>
      <c r="R106" s="71"/>
      <c r="T106" s="117"/>
      <c r="U106" s="143"/>
      <c r="AC106" s="71"/>
      <c r="AD106" s="71"/>
      <c r="AE106" s="71"/>
      <c r="AF106" s="71"/>
    </row>
    <row r="107" spans="1:41" s="70" customFormat="1" x14ac:dyDescent="0.2">
      <c r="A107" s="70">
        <f t="shared" si="15"/>
        <v>92</v>
      </c>
      <c r="B107" s="71" t="s">
        <v>370</v>
      </c>
      <c r="C107" s="71" t="s">
        <v>395</v>
      </c>
      <c r="D107" s="71" t="s">
        <v>1243</v>
      </c>
      <c r="E107" s="71" t="s">
        <v>417</v>
      </c>
      <c r="F107" s="71" t="s">
        <v>984</v>
      </c>
      <c r="G107" s="71"/>
      <c r="H107" s="71">
        <f t="shared" si="16"/>
        <v>20092</v>
      </c>
      <c r="I107" s="71"/>
      <c r="J107" s="71"/>
      <c r="K107" s="71"/>
      <c r="L107" s="71"/>
      <c r="M107" s="71"/>
      <c r="N107" s="72"/>
      <c r="O107" s="72"/>
      <c r="P107" s="72"/>
      <c r="Q107" s="141"/>
      <c r="R107" s="71"/>
      <c r="T107" s="117"/>
      <c r="U107" s="143"/>
      <c r="AC107" s="71"/>
      <c r="AD107" s="71"/>
      <c r="AE107" s="71"/>
      <c r="AF107" s="71"/>
    </row>
    <row r="108" spans="1:41" s="70" customFormat="1" x14ac:dyDescent="0.2">
      <c r="A108" s="70">
        <f t="shared" si="15"/>
        <v>93</v>
      </c>
      <c r="B108" s="71" t="s">
        <v>371</v>
      </c>
      <c r="C108" s="71" t="s">
        <v>395</v>
      </c>
      <c r="D108" s="71" t="s">
        <v>1243</v>
      </c>
      <c r="E108" s="71" t="s">
        <v>418</v>
      </c>
      <c r="F108" s="71" t="s">
        <v>985</v>
      </c>
      <c r="G108" s="71"/>
      <c r="H108" s="71">
        <f t="shared" si="16"/>
        <v>20093</v>
      </c>
      <c r="I108" s="71"/>
      <c r="J108" s="71"/>
      <c r="K108" s="71"/>
      <c r="L108" s="71"/>
      <c r="M108" s="71"/>
      <c r="N108" s="72"/>
      <c r="O108" s="72"/>
      <c r="P108" s="72"/>
      <c r="Q108" s="141"/>
      <c r="R108" s="71"/>
      <c r="T108" s="117"/>
      <c r="U108" s="143"/>
      <c r="AC108" s="71"/>
      <c r="AD108" s="71"/>
      <c r="AE108" s="71"/>
      <c r="AF108" s="71"/>
    </row>
    <row r="109" spans="1:41" s="70" customFormat="1" x14ac:dyDescent="0.2">
      <c r="A109" s="70">
        <f t="shared" si="15"/>
        <v>94</v>
      </c>
      <c r="B109" s="71" t="s">
        <v>372</v>
      </c>
      <c r="C109" s="71" t="s">
        <v>396</v>
      </c>
      <c r="D109" s="71" t="s">
        <v>1242</v>
      </c>
      <c r="E109" s="71" t="s">
        <v>419</v>
      </c>
      <c r="F109" s="71" t="s">
        <v>986</v>
      </c>
      <c r="G109" s="71"/>
      <c r="H109" s="71">
        <f t="shared" si="16"/>
        <v>20094</v>
      </c>
      <c r="I109" s="71"/>
      <c r="J109" s="71"/>
      <c r="K109" s="71"/>
      <c r="L109" s="71"/>
      <c r="M109" s="71"/>
      <c r="N109" s="72"/>
      <c r="O109" s="72"/>
      <c r="P109" s="72"/>
      <c r="Q109" s="141"/>
      <c r="R109" s="71"/>
      <c r="T109" s="117"/>
      <c r="U109" s="143"/>
      <c r="AC109" s="71"/>
      <c r="AD109" s="71"/>
      <c r="AE109" s="71"/>
      <c r="AF109" s="71"/>
    </row>
    <row r="110" spans="1:41" s="70" customFormat="1" x14ac:dyDescent="0.2">
      <c r="A110" s="70">
        <f t="shared" si="15"/>
        <v>95</v>
      </c>
      <c r="B110" s="71" t="s">
        <v>373</v>
      </c>
      <c r="C110" s="71" t="s">
        <v>397</v>
      </c>
      <c r="D110" s="71" t="s">
        <v>1290</v>
      </c>
      <c r="E110" s="71" t="s">
        <v>420</v>
      </c>
      <c r="F110" s="71" t="s">
        <v>987</v>
      </c>
      <c r="G110" s="71"/>
      <c r="H110" s="71">
        <f t="shared" si="16"/>
        <v>20095</v>
      </c>
      <c r="I110" s="71"/>
      <c r="J110" s="71"/>
      <c r="K110" s="71"/>
      <c r="L110" s="71"/>
      <c r="M110" s="71"/>
      <c r="N110" s="72"/>
      <c r="O110" s="72"/>
      <c r="P110" s="72"/>
      <c r="Q110" s="141"/>
      <c r="R110" s="71"/>
      <c r="T110" s="117"/>
      <c r="U110" s="143"/>
      <c r="AC110" s="71"/>
      <c r="AD110" s="71"/>
      <c r="AE110" s="71"/>
      <c r="AF110" s="71"/>
    </row>
    <row r="111" spans="1:41" s="70" customFormat="1" x14ac:dyDescent="0.2">
      <c r="A111" s="70">
        <f t="shared" si="15"/>
        <v>96</v>
      </c>
      <c r="B111" s="71" t="s">
        <v>374</v>
      </c>
      <c r="C111" s="71" t="s">
        <v>398</v>
      </c>
      <c r="D111" s="71" t="s">
        <v>988</v>
      </c>
      <c r="E111" s="71" t="s">
        <v>421</v>
      </c>
      <c r="F111" s="71" t="s">
        <v>989</v>
      </c>
      <c r="G111" s="71"/>
      <c r="H111" s="71">
        <f t="shared" si="16"/>
        <v>20096</v>
      </c>
      <c r="I111" s="71"/>
      <c r="J111" s="71"/>
      <c r="K111" s="71"/>
      <c r="L111" s="71"/>
      <c r="M111" s="71"/>
      <c r="N111" s="72"/>
      <c r="O111" s="72"/>
      <c r="P111" s="72"/>
      <c r="Q111" s="141"/>
      <c r="R111" s="71"/>
      <c r="T111" s="117"/>
      <c r="U111" s="143"/>
      <c r="AC111" s="71"/>
      <c r="AD111" s="71"/>
      <c r="AE111" s="71"/>
      <c r="AF111" s="71"/>
    </row>
    <row r="112" spans="1:41" s="70" customFormat="1" x14ac:dyDescent="0.2">
      <c r="A112" s="70">
        <f t="shared" si="15"/>
        <v>97</v>
      </c>
      <c r="B112" s="71" t="s">
        <v>375</v>
      </c>
      <c r="C112" s="71" t="s">
        <v>399</v>
      </c>
      <c r="D112" s="71" t="s">
        <v>990</v>
      </c>
      <c r="E112" s="71" t="s">
        <v>422</v>
      </c>
      <c r="F112" s="71" t="s">
        <v>991</v>
      </c>
      <c r="G112" s="71"/>
      <c r="H112" s="71">
        <f t="shared" si="16"/>
        <v>20097</v>
      </c>
      <c r="I112" s="71"/>
      <c r="J112" s="71"/>
      <c r="K112" s="71"/>
      <c r="L112" s="71"/>
      <c r="M112" s="71"/>
      <c r="N112" s="72"/>
      <c r="O112" s="72"/>
      <c r="P112" s="72"/>
      <c r="Q112" s="141"/>
      <c r="R112" s="71"/>
      <c r="T112" s="117"/>
      <c r="U112" s="143"/>
      <c r="AC112" s="71"/>
      <c r="AD112" s="71"/>
      <c r="AE112" s="71"/>
      <c r="AF112" s="71"/>
    </row>
    <row r="113" spans="1:41" s="70" customFormat="1" x14ac:dyDescent="0.2">
      <c r="A113" s="70">
        <f t="shared" si="15"/>
        <v>98</v>
      </c>
      <c r="B113" s="71" t="s">
        <v>376</v>
      </c>
      <c r="C113" s="71" t="s">
        <v>400</v>
      </c>
      <c r="D113" s="71" t="s">
        <v>1245</v>
      </c>
      <c r="E113" s="71" t="s">
        <v>423</v>
      </c>
      <c r="F113" s="71" t="s">
        <v>992</v>
      </c>
      <c r="G113" s="71"/>
      <c r="H113" s="71">
        <f t="shared" si="16"/>
        <v>20098</v>
      </c>
      <c r="I113" s="71"/>
      <c r="J113" s="71"/>
      <c r="K113" s="71"/>
      <c r="L113" s="71"/>
      <c r="M113" s="71"/>
      <c r="N113" s="72"/>
      <c r="O113" s="72"/>
      <c r="P113" s="72"/>
      <c r="Q113" s="141"/>
      <c r="R113" s="71"/>
      <c r="T113" s="117"/>
      <c r="U113" s="143"/>
      <c r="AC113" s="71"/>
      <c r="AD113" s="71"/>
      <c r="AE113" s="71"/>
      <c r="AF113" s="71"/>
    </row>
    <row r="114" spans="1:41" s="70" customFormat="1" x14ac:dyDescent="0.2">
      <c r="A114" s="70">
        <f t="shared" si="15"/>
        <v>99</v>
      </c>
      <c r="B114" s="71" t="s">
        <v>377</v>
      </c>
      <c r="C114" s="71" t="s">
        <v>401</v>
      </c>
      <c r="D114" s="71" t="s">
        <v>993</v>
      </c>
      <c r="E114" s="71" t="s">
        <v>424</v>
      </c>
      <c r="F114" s="71" t="s">
        <v>994</v>
      </c>
      <c r="G114" s="71"/>
      <c r="H114" s="71">
        <f t="shared" si="16"/>
        <v>20099</v>
      </c>
      <c r="I114" s="71"/>
      <c r="J114" s="71"/>
      <c r="K114" s="71"/>
      <c r="L114" s="71"/>
      <c r="M114" s="71"/>
      <c r="N114" s="72"/>
      <c r="O114" s="72"/>
      <c r="P114" s="72"/>
      <c r="Q114" s="141"/>
      <c r="R114" s="71"/>
      <c r="T114" s="117"/>
      <c r="U114" s="143"/>
      <c r="AC114" s="71"/>
      <c r="AD114" s="71"/>
      <c r="AE114" s="71"/>
      <c r="AF114" s="71"/>
    </row>
    <row r="115" spans="1:41" s="168" customFormat="1" x14ac:dyDescent="0.2">
      <c r="A115" s="157">
        <f t="shared" si="15"/>
        <v>100</v>
      </c>
      <c r="B115" s="158" t="s">
        <v>378</v>
      </c>
      <c r="C115" s="159" t="s">
        <v>402</v>
      </c>
      <c r="D115" s="161" t="s">
        <v>1260</v>
      </c>
      <c r="E115" s="161" t="s">
        <v>425</v>
      </c>
      <c r="F115" s="161" t="s">
        <v>995</v>
      </c>
      <c r="G115" s="162">
        <v>2048.9</v>
      </c>
      <c r="H115" s="159">
        <f t="shared" si="16"/>
        <v>20100</v>
      </c>
      <c r="I115" s="159" t="s">
        <v>2006</v>
      </c>
      <c r="J115" s="159" t="str">
        <f>VLOOKUP(I115,Bidder!$A:$B,2, FALSE)</f>
        <v>HESS &amp; HESS, LLC</v>
      </c>
      <c r="K115" s="159" t="str">
        <f>VLOOKUP(I115,Bidder!$A:$H,8, FALSE)</f>
        <v>(317) 622-6992</v>
      </c>
      <c r="L115" s="159" t="str">
        <f>VLOOKUP(I115,Bidder!$A:$C,3,FALSE)&amp;VLOOKUP(I115,Bidder!$A:$D,4,FALSE)  &amp;VLOOKUP(I115,Bidder!$A:$E,5,FALSE) &amp;VLOOKUP(I115,Bidder!$A:$F,6, FALSE) &amp;VLOOKUP(I115,Bidder!$A:$G,7, FALSE)</f>
        <v xml:space="preserve">5351 E. THOMPSON ROAD INDIANAPOLIS IN 46237 </v>
      </c>
      <c r="M115" s="162">
        <f t="shared" si="14"/>
        <v>12951.1</v>
      </c>
      <c r="N115" s="162">
        <v>15000</v>
      </c>
      <c r="O115" s="162">
        <v>600</v>
      </c>
      <c r="P115" s="162"/>
      <c r="Q115" s="163"/>
      <c r="R115" s="159"/>
      <c r="S115" s="164"/>
      <c r="T115" s="165">
        <v>3178.23</v>
      </c>
      <c r="U115" s="166">
        <v>44300</v>
      </c>
      <c r="V115" s="164">
        <v>20224</v>
      </c>
      <c r="W115" s="164" t="s">
        <v>2491</v>
      </c>
      <c r="X115" s="164"/>
      <c r="Y115" s="166">
        <v>44314</v>
      </c>
      <c r="Z115" s="164">
        <v>278087</v>
      </c>
      <c r="AA115" s="164" t="s">
        <v>2489</v>
      </c>
      <c r="AB115" s="164"/>
      <c r="AC115" s="162">
        <f t="shared" ref="AC115:AC160" si="17">AF115-AE115-AD115</f>
        <v>1548.21</v>
      </c>
      <c r="AD115" s="162">
        <v>185.98</v>
      </c>
      <c r="AE115" s="162">
        <v>175</v>
      </c>
      <c r="AF115" s="162">
        <v>1909.19</v>
      </c>
      <c r="AG115" s="166"/>
      <c r="AH115" s="164"/>
      <c r="AI115" s="164"/>
      <c r="AJ115" s="164"/>
      <c r="AK115" s="164"/>
      <c r="AL115" s="164"/>
      <c r="AM115" s="164"/>
      <c r="AN115" s="164"/>
      <c r="AO115" s="167"/>
    </row>
    <row r="116" spans="1:41" s="70" customFormat="1" x14ac:dyDescent="0.2">
      <c r="A116" s="70">
        <f t="shared" si="15"/>
        <v>101</v>
      </c>
      <c r="B116" s="71" t="s">
        <v>379</v>
      </c>
      <c r="C116" s="71" t="s">
        <v>403</v>
      </c>
      <c r="D116" s="71" t="s">
        <v>996</v>
      </c>
      <c r="E116" s="71" t="s">
        <v>426</v>
      </c>
      <c r="F116" s="71" t="s">
        <v>997</v>
      </c>
      <c r="G116" s="71"/>
      <c r="H116" s="71">
        <f t="shared" si="16"/>
        <v>20101</v>
      </c>
      <c r="I116" s="71"/>
      <c r="J116" s="71"/>
      <c r="K116" s="71"/>
      <c r="L116" s="71"/>
      <c r="M116" s="71"/>
      <c r="N116" s="72"/>
      <c r="O116" s="72"/>
      <c r="P116" s="72"/>
      <c r="Q116" s="141"/>
      <c r="R116" s="71"/>
      <c r="T116" s="117"/>
      <c r="U116" s="143"/>
      <c r="AC116" s="71"/>
      <c r="AD116" s="71"/>
      <c r="AE116" s="71"/>
      <c r="AF116" s="71"/>
    </row>
    <row r="117" spans="1:41" s="70" customFormat="1" x14ac:dyDescent="0.2">
      <c r="A117" s="70">
        <f t="shared" si="15"/>
        <v>102</v>
      </c>
      <c r="B117" s="71" t="s">
        <v>380</v>
      </c>
      <c r="C117" s="71" t="s">
        <v>404</v>
      </c>
      <c r="D117" s="71" t="s">
        <v>998</v>
      </c>
      <c r="E117" s="71" t="s">
        <v>427</v>
      </c>
      <c r="F117" s="71" t="s">
        <v>999</v>
      </c>
      <c r="G117" s="71"/>
      <c r="H117" s="71">
        <f t="shared" si="16"/>
        <v>20102</v>
      </c>
      <c r="I117" s="71"/>
      <c r="J117" s="71"/>
      <c r="K117" s="71"/>
      <c r="L117" s="71"/>
      <c r="M117" s="71"/>
      <c r="N117" s="72"/>
      <c r="O117" s="72"/>
      <c r="P117" s="72"/>
      <c r="Q117" s="141"/>
      <c r="R117" s="71"/>
      <c r="T117" s="117"/>
      <c r="U117" s="143"/>
      <c r="AC117" s="71"/>
      <c r="AD117" s="71"/>
      <c r="AE117" s="71"/>
      <c r="AF117" s="71"/>
    </row>
    <row r="118" spans="1:41" s="70" customFormat="1" x14ac:dyDescent="0.2">
      <c r="A118" s="70">
        <f t="shared" si="15"/>
        <v>103</v>
      </c>
      <c r="B118" s="71" t="s">
        <v>381</v>
      </c>
      <c r="C118" s="71" t="s">
        <v>405</v>
      </c>
      <c r="D118" s="71" t="s">
        <v>1000</v>
      </c>
      <c r="E118" s="71" t="s">
        <v>428</v>
      </c>
      <c r="F118" s="71" t="s">
        <v>1001</v>
      </c>
      <c r="G118" s="71"/>
      <c r="H118" s="71">
        <f t="shared" si="16"/>
        <v>20103</v>
      </c>
      <c r="I118" s="71"/>
      <c r="J118" s="71"/>
      <c r="K118" s="71"/>
      <c r="L118" s="71"/>
      <c r="M118" s="71"/>
      <c r="N118" s="72"/>
      <c r="O118" s="72"/>
      <c r="P118" s="72"/>
      <c r="Q118" s="141"/>
      <c r="R118" s="71"/>
      <c r="T118" s="117"/>
      <c r="U118" s="143"/>
      <c r="AC118" s="71"/>
      <c r="AD118" s="71"/>
      <c r="AE118" s="71"/>
      <c r="AF118" s="71"/>
    </row>
    <row r="119" spans="1:41" s="70" customFormat="1" x14ac:dyDescent="0.2">
      <c r="A119" s="70">
        <f t="shared" si="15"/>
        <v>104</v>
      </c>
      <c r="B119" s="71" t="s">
        <v>382</v>
      </c>
      <c r="C119" s="71" t="s">
        <v>406</v>
      </c>
      <c r="D119" s="71" t="s">
        <v>1240</v>
      </c>
      <c r="E119" s="71" t="s">
        <v>429</v>
      </c>
      <c r="F119" s="71" t="s">
        <v>1002</v>
      </c>
      <c r="G119" s="71"/>
      <c r="H119" s="71">
        <f t="shared" si="16"/>
        <v>20104</v>
      </c>
      <c r="I119" s="71"/>
      <c r="J119" s="71"/>
      <c r="K119" s="71"/>
      <c r="L119" s="71"/>
      <c r="M119" s="71"/>
      <c r="N119" s="72"/>
      <c r="O119" s="72"/>
      <c r="P119" s="72"/>
      <c r="Q119" s="141"/>
      <c r="R119" s="71"/>
      <c r="T119" s="117"/>
      <c r="U119" s="143"/>
      <c r="AC119" s="71"/>
      <c r="AD119" s="71"/>
      <c r="AE119" s="71"/>
      <c r="AF119" s="71"/>
    </row>
    <row r="120" spans="1:41" s="70" customFormat="1" x14ac:dyDescent="0.2">
      <c r="A120" s="70">
        <f t="shared" si="15"/>
        <v>105</v>
      </c>
      <c r="B120" s="71" t="s">
        <v>383</v>
      </c>
      <c r="C120" s="71" t="s">
        <v>94</v>
      </c>
      <c r="D120" s="71" t="s">
        <v>1003</v>
      </c>
      <c r="E120" s="71" t="s">
        <v>430</v>
      </c>
      <c r="F120" s="71" t="s">
        <v>1004</v>
      </c>
      <c r="G120" s="71"/>
      <c r="H120" s="71">
        <f t="shared" si="16"/>
        <v>20105</v>
      </c>
      <c r="I120" s="71"/>
      <c r="J120" s="71"/>
      <c r="K120" s="71"/>
      <c r="L120" s="71"/>
      <c r="M120" s="71"/>
      <c r="N120" s="72"/>
      <c r="O120" s="72"/>
      <c r="P120" s="72"/>
      <c r="Q120" s="141"/>
      <c r="R120" s="71"/>
      <c r="T120" s="117"/>
      <c r="U120" s="143"/>
      <c r="AC120" s="71"/>
      <c r="AD120" s="71"/>
      <c r="AE120" s="71"/>
      <c r="AF120" s="71"/>
    </row>
    <row r="121" spans="1:41" s="123" customFormat="1" x14ac:dyDescent="0.2">
      <c r="A121" s="110">
        <f t="shared" si="15"/>
        <v>106</v>
      </c>
      <c r="B121" s="122" t="s">
        <v>123</v>
      </c>
      <c r="C121" s="105" t="s">
        <v>1284</v>
      </c>
      <c r="D121" s="105" t="s">
        <v>1253</v>
      </c>
      <c r="E121" s="105" t="s">
        <v>95</v>
      </c>
      <c r="F121" s="105" t="s">
        <v>1002</v>
      </c>
      <c r="G121" s="105"/>
      <c r="H121" s="105">
        <f t="shared" si="16"/>
        <v>20106</v>
      </c>
      <c r="I121" s="105"/>
      <c r="J121" s="105"/>
      <c r="K121" s="105"/>
      <c r="L121" s="105"/>
      <c r="M121" s="105"/>
      <c r="N121" s="105"/>
      <c r="O121" s="115"/>
      <c r="P121" s="115"/>
      <c r="Q121" s="140"/>
      <c r="R121" s="105"/>
      <c r="S121" s="110"/>
      <c r="T121" s="134"/>
      <c r="U121" s="144"/>
      <c r="V121" s="110"/>
      <c r="W121" s="110"/>
      <c r="X121" s="110"/>
      <c r="Y121" s="110"/>
      <c r="Z121" s="110"/>
      <c r="AA121" s="110"/>
      <c r="AB121" s="110"/>
      <c r="AC121" s="105">
        <f t="shared" si="17"/>
        <v>84.990000000000009</v>
      </c>
      <c r="AD121" s="105">
        <v>0</v>
      </c>
      <c r="AE121" s="105">
        <v>175</v>
      </c>
      <c r="AF121" s="105">
        <v>259.99</v>
      </c>
      <c r="AG121" s="110"/>
      <c r="AH121" s="110"/>
      <c r="AI121" s="110"/>
      <c r="AJ121" s="110"/>
      <c r="AK121" s="110"/>
      <c r="AL121" s="110"/>
      <c r="AM121" s="110"/>
      <c r="AN121" s="110"/>
    </row>
    <row r="122" spans="1:41" s="70" customFormat="1" x14ac:dyDescent="0.2">
      <c r="A122" s="70">
        <f t="shared" si="15"/>
        <v>107</v>
      </c>
      <c r="B122" s="71" t="s">
        <v>384</v>
      </c>
      <c r="C122" s="71" t="s">
        <v>407</v>
      </c>
      <c r="D122" s="71" t="s">
        <v>1263</v>
      </c>
      <c r="E122" s="71" t="s">
        <v>431</v>
      </c>
      <c r="F122" s="71" t="s">
        <v>1005</v>
      </c>
      <c r="G122" s="71"/>
      <c r="H122" s="71">
        <f t="shared" si="16"/>
        <v>20107</v>
      </c>
      <c r="I122" s="71"/>
      <c r="J122" s="71"/>
      <c r="K122" s="71"/>
      <c r="L122" s="71"/>
      <c r="M122" s="71"/>
      <c r="N122" s="72"/>
      <c r="O122" s="72"/>
      <c r="P122" s="72"/>
      <c r="Q122" s="141"/>
      <c r="R122" s="71"/>
      <c r="T122" s="117"/>
      <c r="U122" s="143"/>
      <c r="AC122" s="71"/>
      <c r="AD122" s="71"/>
      <c r="AE122" s="71"/>
      <c r="AF122" s="71"/>
    </row>
    <row r="123" spans="1:41" x14ac:dyDescent="0.2">
      <c r="A123" s="49">
        <f t="shared" si="15"/>
        <v>108</v>
      </c>
      <c r="B123" s="65" t="s">
        <v>124</v>
      </c>
      <c r="C123" s="62" t="s">
        <v>96</v>
      </c>
      <c r="D123" s="39" t="s">
        <v>1256</v>
      </c>
      <c r="E123" s="39" t="s">
        <v>125</v>
      </c>
      <c r="F123" s="39" t="s">
        <v>1006</v>
      </c>
      <c r="G123" s="63">
        <v>1196.07</v>
      </c>
      <c r="H123" s="62">
        <f t="shared" si="16"/>
        <v>20108</v>
      </c>
      <c r="I123" s="62" t="s">
        <v>2061</v>
      </c>
      <c r="J123" s="62" t="str">
        <f>VLOOKUP(I123,Bidder!$A:$B,2, FALSE)</f>
        <v>JAN DECKARD</v>
      </c>
      <c r="K123" s="62" t="str">
        <f>VLOOKUP(I123,Bidder!$A:$H,8, FALSE)</f>
        <v>(812) 327-5732</v>
      </c>
      <c r="L123" s="62" t="str">
        <f>VLOOKUP(I123,Bidder!$A:$C,3,FALSE)&amp;VLOOKUP(I123,Bidder!$A:$D,4,FALSE)  &amp;VLOOKUP(I123,Bidder!$A:$E,5,FALSE) &amp;VLOOKUP(I123,Bidder!$A:$F,6, FALSE) &amp;VLOOKUP(I123,Bidder!$A:$G,7, FALSE)</f>
        <v xml:space="preserve">3460 E RHORER RD BLOOMINGTON IN 47401 </v>
      </c>
      <c r="M123" s="63">
        <f t="shared" si="14"/>
        <v>0</v>
      </c>
      <c r="N123" s="63">
        <v>1196.07</v>
      </c>
      <c r="O123" s="63"/>
      <c r="P123" s="63"/>
      <c r="Q123" s="139"/>
      <c r="R123" s="62"/>
      <c r="S123" s="46"/>
      <c r="T123" s="131"/>
      <c r="U123" s="67"/>
      <c r="V123" s="56"/>
      <c r="W123" s="56"/>
      <c r="X123" s="46"/>
      <c r="Y123" s="56"/>
      <c r="Z123" s="56"/>
      <c r="AA123" s="56"/>
      <c r="AB123" s="56"/>
      <c r="AC123" s="63">
        <f t="shared" si="17"/>
        <v>1013.1099999999999</v>
      </c>
      <c r="AD123" s="63">
        <v>0</v>
      </c>
      <c r="AE123" s="63">
        <v>175</v>
      </c>
      <c r="AF123" s="63">
        <v>1188.1099999999999</v>
      </c>
      <c r="AG123" s="67"/>
      <c r="AH123" s="46"/>
      <c r="AI123" s="56"/>
      <c r="AJ123" s="56"/>
      <c r="AK123" s="46"/>
      <c r="AL123" s="56"/>
      <c r="AM123" s="56"/>
      <c r="AN123" s="56"/>
      <c r="AO123" s="48"/>
    </row>
    <row r="124" spans="1:41" s="70" customFormat="1" x14ac:dyDescent="0.2">
      <c r="A124" s="70">
        <f t="shared" si="15"/>
        <v>109</v>
      </c>
      <c r="B124" s="71" t="s">
        <v>385</v>
      </c>
      <c r="C124" s="71" t="s">
        <v>271</v>
      </c>
      <c r="D124" s="71" t="s">
        <v>907</v>
      </c>
      <c r="E124" s="71" t="s">
        <v>432</v>
      </c>
      <c r="F124" s="71" t="s">
        <v>1007</v>
      </c>
      <c r="G124" s="71"/>
      <c r="H124" s="71">
        <f t="shared" si="16"/>
        <v>20109</v>
      </c>
      <c r="I124" s="71"/>
      <c r="J124" s="71"/>
      <c r="K124" s="71"/>
      <c r="L124" s="71"/>
      <c r="M124" s="71"/>
      <c r="N124" s="72"/>
      <c r="O124" s="72"/>
      <c r="P124" s="72"/>
      <c r="Q124" s="141"/>
      <c r="R124" s="71"/>
      <c r="T124" s="117"/>
      <c r="U124" s="143"/>
      <c r="AC124" s="71"/>
      <c r="AD124" s="71"/>
      <c r="AE124" s="71"/>
      <c r="AF124" s="71"/>
    </row>
    <row r="125" spans="1:41" s="70" customFormat="1" x14ac:dyDescent="0.2">
      <c r="A125" s="70">
        <f t="shared" si="15"/>
        <v>110</v>
      </c>
      <c r="B125" s="71" t="s">
        <v>386</v>
      </c>
      <c r="C125" s="71" t="s">
        <v>408</v>
      </c>
      <c r="D125" s="71" t="s">
        <v>1008</v>
      </c>
      <c r="E125" s="71" t="s">
        <v>433</v>
      </c>
      <c r="F125" s="71" t="s">
        <v>1009</v>
      </c>
      <c r="G125" s="71"/>
      <c r="H125" s="71">
        <f t="shared" si="16"/>
        <v>20110</v>
      </c>
      <c r="I125" s="71"/>
      <c r="J125" s="71"/>
      <c r="K125" s="71"/>
      <c r="L125" s="71"/>
      <c r="M125" s="71"/>
      <c r="N125" s="72"/>
      <c r="O125" s="72"/>
      <c r="P125" s="72"/>
      <c r="Q125" s="141"/>
      <c r="R125" s="71"/>
      <c r="T125" s="117"/>
      <c r="U125" s="143"/>
      <c r="AC125" s="71"/>
      <c r="AD125" s="71"/>
      <c r="AE125" s="71"/>
      <c r="AF125" s="71"/>
    </row>
    <row r="126" spans="1:41" s="123" customFormat="1" x14ac:dyDescent="0.2">
      <c r="A126" s="110">
        <f t="shared" si="15"/>
        <v>111</v>
      </c>
      <c r="B126" s="122" t="s">
        <v>65</v>
      </c>
      <c r="C126" s="105" t="s">
        <v>97</v>
      </c>
      <c r="D126" s="105" t="s">
        <v>1257</v>
      </c>
      <c r="E126" s="105" t="s">
        <v>98</v>
      </c>
      <c r="F126" s="105" t="s">
        <v>1010</v>
      </c>
      <c r="G126" s="105"/>
      <c r="H126" s="105">
        <f t="shared" si="16"/>
        <v>20111</v>
      </c>
      <c r="I126" s="105"/>
      <c r="J126" s="105"/>
      <c r="K126" s="105"/>
      <c r="L126" s="105"/>
      <c r="M126" s="105"/>
      <c r="N126" s="105"/>
      <c r="O126" s="115"/>
      <c r="P126" s="115"/>
      <c r="Q126" s="140"/>
      <c r="R126" s="105"/>
      <c r="S126" s="110"/>
      <c r="T126" s="134"/>
      <c r="U126" s="144"/>
      <c r="V126" s="110"/>
      <c r="W126" s="110"/>
      <c r="X126" s="110"/>
      <c r="Y126" s="110"/>
      <c r="Z126" s="110"/>
      <c r="AA126" s="110"/>
      <c r="AB126" s="110"/>
      <c r="AC126" s="105">
        <f t="shared" si="17"/>
        <v>1129.8</v>
      </c>
      <c r="AD126" s="105">
        <v>0</v>
      </c>
      <c r="AE126" s="105">
        <v>175</v>
      </c>
      <c r="AF126" s="105">
        <v>1304.8</v>
      </c>
      <c r="AG126" s="110"/>
      <c r="AH126" s="110"/>
      <c r="AI126" s="110"/>
      <c r="AJ126" s="110"/>
      <c r="AK126" s="110"/>
      <c r="AL126" s="110"/>
      <c r="AM126" s="110"/>
      <c r="AN126" s="110"/>
    </row>
    <row r="127" spans="1:41" s="70" customFormat="1" x14ac:dyDescent="0.2">
      <c r="A127" s="70">
        <f t="shared" si="15"/>
        <v>112</v>
      </c>
      <c r="B127" s="71" t="s">
        <v>387</v>
      </c>
      <c r="C127" s="71" t="s">
        <v>409</v>
      </c>
      <c r="D127" s="71" t="s">
        <v>1011</v>
      </c>
      <c r="E127" s="71" t="s">
        <v>1271</v>
      </c>
      <c r="F127" s="71" t="s">
        <v>1012</v>
      </c>
      <c r="G127" s="71"/>
      <c r="H127" s="71">
        <f t="shared" si="16"/>
        <v>20112</v>
      </c>
      <c r="I127" s="71"/>
      <c r="J127" s="71"/>
      <c r="K127" s="71"/>
      <c r="L127" s="71"/>
      <c r="M127" s="71"/>
      <c r="N127" s="72"/>
      <c r="O127" s="72"/>
      <c r="P127" s="72"/>
      <c r="Q127" s="141"/>
      <c r="R127" s="71"/>
      <c r="T127" s="117"/>
      <c r="U127" s="143"/>
      <c r="AC127" s="71"/>
      <c r="AD127" s="71"/>
      <c r="AE127" s="71"/>
      <c r="AF127" s="71"/>
    </row>
    <row r="128" spans="1:41" s="70" customFormat="1" x14ac:dyDescent="0.2">
      <c r="A128" s="70">
        <f t="shared" si="15"/>
        <v>113</v>
      </c>
      <c r="B128" s="71" t="s">
        <v>388</v>
      </c>
      <c r="C128" s="71" t="s">
        <v>410</v>
      </c>
      <c r="D128" s="71" t="s">
        <v>1289</v>
      </c>
      <c r="E128" s="71" t="s">
        <v>434</v>
      </c>
      <c r="F128" s="71" t="s">
        <v>1013</v>
      </c>
      <c r="G128" s="71"/>
      <c r="H128" s="71">
        <f t="shared" si="16"/>
        <v>20113</v>
      </c>
      <c r="I128" s="71"/>
      <c r="J128" s="71"/>
      <c r="K128" s="71"/>
      <c r="L128" s="71"/>
      <c r="M128" s="71"/>
      <c r="N128" s="72"/>
      <c r="O128" s="72"/>
      <c r="P128" s="72"/>
      <c r="Q128" s="141"/>
      <c r="R128" s="71"/>
      <c r="T128" s="117"/>
      <c r="U128" s="143"/>
      <c r="AC128" s="71"/>
      <c r="AD128" s="71"/>
      <c r="AE128" s="71"/>
      <c r="AF128" s="71"/>
    </row>
    <row r="129" spans="1:41" s="22" customFormat="1" x14ac:dyDescent="0.2">
      <c r="A129" s="46"/>
      <c r="B129" s="66" t="s">
        <v>53</v>
      </c>
      <c r="C129" s="46"/>
      <c r="D129" s="46" t="s">
        <v>57</v>
      </c>
      <c r="E129" s="46"/>
      <c r="F129" s="46"/>
      <c r="G129" s="104"/>
      <c r="H129" s="54"/>
      <c r="I129" s="46"/>
      <c r="J129" s="106"/>
      <c r="K129" s="106"/>
      <c r="L129" s="106"/>
      <c r="M129" s="104"/>
      <c r="N129" s="114"/>
      <c r="O129" s="60"/>
      <c r="P129" s="60"/>
      <c r="Q129" s="64"/>
      <c r="R129" s="46"/>
      <c r="S129" s="46"/>
      <c r="T129" s="60"/>
      <c r="U129" s="64"/>
      <c r="V129" s="46"/>
      <c r="W129" s="46"/>
      <c r="X129" s="46"/>
      <c r="Y129" s="46"/>
      <c r="Z129" s="46"/>
      <c r="AA129" s="46"/>
      <c r="AB129" s="46"/>
      <c r="AC129" s="60"/>
      <c r="AD129" s="60"/>
      <c r="AE129" s="60"/>
      <c r="AF129" s="60"/>
      <c r="AG129" s="64"/>
      <c r="AH129" s="46"/>
      <c r="AI129" s="46"/>
      <c r="AJ129" s="46"/>
      <c r="AK129" s="46"/>
      <c r="AL129" s="46"/>
      <c r="AM129" s="46"/>
      <c r="AN129" s="46"/>
      <c r="AO129" s="61"/>
    </row>
    <row r="130" spans="1:41" s="70" customFormat="1" x14ac:dyDescent="0.2">
      <c r="A130" s="70">
        <f>A128+1</f>
        <v>114</v>
      </c>
      <c r="B130" s="71" t="s">
        <v>435</v>
      </c>
      <c r="C130" s="71" t="s">
        <v>445</v>
      </c>
      <c r="D130" s="71" t="s">
        <v>1014</v>
      </c>
      <c r="E130" s="71" t="s">
        <v>451</v>
      </c>
      <c r="F130" s="71" t="s">
        <v>1015</v>
      </c>
      <c r="G130" s="71"/>
      <c r="H130" s="70">
        <v>20114</v>
      </c>
      <c r="J130" s="71"/>
      <c r="K130" s="71"/>
      <c r="L130" s="71"/>
      <c r="M130" s="71"/>
      <c r="N130" s="117"/>
      <c r="O130" s="117"/>
      <c r="P130" s="117"/>
      <c r="Q130" s="143"/>
      <c r="T130" s="117"/>
      <c r="U130" s="143"/>
      <c r="AC130" s="71"/>
      <c r="AD130" s="71"/>
      <c r="AE130" s="71"/>
      <c r="AF130" s="71"/>
    </row>
    <row r="131" spans="1:41" s="70" customFormat="1" x14ac:dyDescent="0.2">
      <c r="A131" s="70">
        <f t="shared" ref="A131:A140" si="18">A130+1</f>
        <v>115</v>
      </c>
      <c r="B131" s="71" t="s">
        <v>436</v>
      </c>
      <c r="C131" s="71" t="s">
        <v>446</v>
      </c>
      <c r="D131" s="71" t="s">
        <v>1016</v>
      </c>
      <c r="E131" s="71" t="s">
        <v>452</v>
      </c>
      <c r="F131" s="71" t="s">
        <v>1017</v>
      </c>
      <c r="G131" s="71"/>
      <c r="H131" s="70">
        <f>H130+1</f>
        <v>20115</v>
      </c>
      <c r="J131" s="71"/>
      <c r="K131" s="71"/>
      <c r="L131" s="71"/>
      <c r="M131" s="71"/>
      <c r="N131" s="117"/>
      <c r="O131" s="117"/>
      <c r="P131" s="117"/>
      <c r="Q131" s="143"/>
      <c r="T131" s="117"/>
      <c r="U131" s="143"/>
      <c r="AC131" s="71"/>
      <c r="AD131" s="71"/>
      <c r="AE131" s="71"/>
      <c r="AF131" s="71"/>
    </row>
    <row r="132" spans="1:41" s="70" customFormat="1" x14ac:dyDescent="0.2">
      <c r="A132" s="70">
        <f t="shared" si="18"/>
        <v>116</v>
      </c>
      <c r="B132" s="71" t="s">
        <v>437</v>
      </c>
      <c r="C132" s="71" t="s">
        <v>447</v>
      </c>
      <c r="D132" s="71" t="s">
        <v>1018</v>
      </c>
      <c r="E132" s="71" t="s">
        <v>453</v>
      </c>
      <c r="F132" s="71" t="s">
        <v>1019</v>
      </c>
      <c r="G132" s="71"/>
      <c r="H132" s="70">
        <f t="shared" ref="H132:H140" si="19">H131+1</f>
        <v>20116</v>
      </c>
      <c r="J132" s="71"/>
      <c r="K132" s="71"/>
      <c r="L132" s="71"/>
      <c r="M132" s="71"/>
      <c r="N132" s="117"/>
      <c r="O132" s="117"/>
      <c r="P132" s="117"/>
      <c r="Q132" s="143"/>
      <c r="T132" s="117"/>
      <c r="U132" s="143"/>
      <c r="AC132" s="71"/>
      <c r="AD132" s="71"/>
      <c r="AE132" s="71"/>
      <c r="AF132" s="71"/>
    </row>
    <row r="133" spans="1:41" s="70" customFormat="1" x14ac:dyDescent="0.2">
      <c r="A133" s="70">
        <f t="shared" si="18"/>
        <v>117</v>
      </c>
      <c r="B133" s="71" t="s">
        <v>438</v>
      </c>
      <c r="C133" s="71" t="s">
        <v>447</v>
      </c>
      <c r="D133" s="71" t="s">
        <v>1018</v>
      </c>
      <c r="E133" s="71" t="s">
        <v>454</v>
      </c>
      <c r="F133" s="71" t="s">
        <v>1020</v>
      </c>
      <c r="G133" s="71"/>
      <c r="H133" s="70">
        <f t="shared" si="19"/>
        <v>20117</v>
      </c>
      <c r="J133" s="71"/>
      <c r="K133" s="71"/>
      <c r="L133" s="71"/>
      <c r="M133" s="71"/>
      <c r="N133" s="117"/>
      <c r="O133" s="117"/>
      <c r="P133" s="117"/>
      <c r="Q133" s="143"/>
      <c r="T133" s="117"/>
      <c r="U133" s="143"/>
      <c r="AC133" s="71"/>
      <c r="AD133" s="71"/>
      <c r="AE133" s="71"/>
      <c r="AF133" s="71"/>
    </row>
    <row r="134" spans="1:41" s="70" customFormat="1" x14ac:dyDescent="0.2">
      <c r="A134" s="70">
        <f t="shared" si="18"/>
        <v>118</v>
      </c>
      <c r="B134" s="71" t="s">
        <v>439</v>
      </c>
      <c r="C134" s="71" t="s">
        <v>447</v>
      </c>
      <c r="D134" s="71" t="s">
        <v>1018</v>
      </c>
      <c r="E134" s="71" t="s">
        <v>455</v>
      </c>
      <c r="F134" s="71" t="s">
        <v>1020</v>
      </c>
      <c r="G134" s="71"/>
      <c r="H134" s="70">
        <f t="shared" si="19"/>
        <v>20118</v>
      </c>
      <c r="J134" s="71"/>
      <c r="K134" s="71"/>
      <c r="L134" s="71"/>
      <c r="M134" s="71"/>
      <c r="N134" s="117"/>
      <c r="O134" s="117"/>
      <c r="P134" s="117"/>
      <c r="Q134" s="143"/>
      <c r="T134" s="117"/>
      <c r="U134" s="143"/>
      <c r="AC134" s="71"/>
      <c r="AD134" s="71"/>
      <c r="AE134" s="71"/>
      <c r="AF134" s="71"/>
    </row>
    <row r="135" spans="1:41" s="70" customFormat="1" x14ac:dyDescent="0.2">
      <c r="A135" s="70">
        <f t="shared" si="18"/>
        <v>119</v>
      </c>
      <c r="B135" s="71" t="s">
        <v>440</v>
      </c>
      <c r="C135" s="71" t="s">
        <v>447</v>
      </c>
      <c r="D135" s="71" t="s">
        <v>1018</v>
      </c>
      <c r="E135" s="71" t="s">
        <v>456</v>
      </c>
      <c r="F135" s="71" t="s">
        <v>1020</v>
      </c>
      <c r="G135" s="71"/>
      <c r="H135" s="70">
        <f t="shared" si="19"/>
        <v>20119</v>
      </c>
      <c r="J135" s="71"/>
      <c r="K135" s="71"/>
      <c r="L135" s="71"/>
      <c r="M135" s="71"/>
      <c r="N135" s="117"/>
      <c r="O135" s="117"/>
      <c r="P135" s="117"/>
      <c r="Q135" s="143"/>
      <c r="T135" s="117"/>
      <c r="U135" s="143"/>
      <c r="AC135" s="71"/>
      <c r="AD135" s="71"/>
      <c r="AE135" s="71"/>
      <c r="AF135" s="71"/>
    </row>
    <row r="136" spans="1:41" s="70" customFormat="1" x14ac:dyDescent="0.2">
      <c r="A136" s="70">
        <f t="shared" si="18"/>
        <v>120</v>
      </c>
      <c r="B136" s="71" t="s">
        <v>441</v>
      </c>
      <c r="C136" s="71" t="s">
        <v>448</v>
      </c>
      <c r="D136" s="71" t="s">
        <v>1021</v>
      </c>
      <c r="E136" s="71" t="s">
        <v>457</v>
      </c>
      <c r="F136" s="71" t="s">
        <v>1022</v>
      </c>
      <c r="G136" s="71"/>
      <c r="H136" s="70">
        <f t="shared" si="19"/>
        <v>20120</v>
      </c>
      <c r="J136" s="71"/>
      <c r="K136" s="71"/>
      <c r="L136" s="71"/>
      <c r="M136" s="71"/>
      <c r="N136" s="117"/>
      <c r="O136" s="117"/>
      <c r="P136" s="117"/>
      <c r="Q136" s="143"/>
      <c r="T136" s="117"/>
      <c r="U136" s="143"/>
      <c r="AC136" s="71"/>
      <c r="AD136" s="71"/>
      <c r="AE136" s="71"/>
      <c r="AF136" s="71"/>
    </row>
    <row r="137" spans="1:41" s="70" customFormat="1" x14ac:dyDescent="0.2">
      <c r="A137" s="70">
        <f t="shared" si="18"/>
        <v>121</v>
      </c>
      <c r="B137" s="71" t="s">
        <v>442</v>
      </c>
      <c r="C137" s="71" t="s">
        <v>449</v>
      </c>
      <c r="D137" s="71" t="s">
        <v>1023</v>
      </c>
      <c r="E137" s="71" t="s">
        <v>458</v>
      </c>
      <c r="F137" s="71" t="s">
        <v>1024</v>
      </c>
      <c r="G137" s="71"/>
      <c r="H137" s="70">
        <f t="shared" si="19"/>
        <v>20121</v>
      </c>
      <c r="J137" s="71"/>
      <c r="K137" s="71"/>
      <c r="L137" s="71"/>
      <c r="M137" s="71"/>
      <c r="N137" s="117"/>
      <c r="O137" s="117"/>
      <c r="P137" s="117"/>
      <c r="Q137" s="143"/>
      <c r="T137" s="117"/>
      <c r="U137" s="143"/>
      <c r="AC137" s="71"/>
      <c r="AD137" s="71"/>
      <c r="AE137" s="71"/>
      <c r="AF137" s="71"/>
    </row>
    <row r="138" spans="1:41" s="70" customFormat="1" x14ac:dyDescent="0.2">
      <c r="A138" s="70">
        <f t="shared" si="18"/>
        <v>122</v>
      </c>
      <c r="B138" s="71" t="s">
        <v>66</v>
      </c>
      <c r="C138" s="71" t="s">
        <v>99</v>
      </c>
      <c r="D138" s="71" t="s">
        <v>1254</v>
      </c>
      <c r="E138" s="71" t="s">
        <v>100</v>
      </c>
      <c r="F138" s="71" t="s">
        <v>1255</v>
      </c>
      <c r="G138" s="71"/>
      <c r="H138" s="70">
        <f t="shared" si="19"/>
        <v>20122</v>
      </c>
      <c r="J138" s="71"/>
      <c r="K138" s="71"/>
      <c r="L138" s="71"/>
      <c r="M138" s="71"/>
      <c r="N138" s="117"/>
      <c r="O138" s="117"/>
      <c r="P138" s="117"/>
      <c r="Q138" s="143"/>
      <c r="T138" s="117"/>
      <c r="U138" s="143"/>
      <c r="AC138" s="71"/>
      <c r="AD138" s="71"/>
      <c r="AE138" s="71"/>
      <c r="AF138" s="71"/>
    </row>
    <row r="139" spans="1:41" s="70" customFormat="1" x14ac:dyDescent="0.2">
      <c r="A139" s="70">
        <f t="shared" si="18"/>
        <v>123</v>
      </c>
      <c r="B139" s="71" t="s">
        <v>443</v>
      </c>
      <c r="C139" s="71" t="s">
        <v>450</v>
      </c>
      <c r="D139" s="71" t="s">
        <v>1025</v>
      </c>
      <c r="E139" s="71" t="s">
        <v>459</v>
      </c>
      <c r="F139" s="71" t="s">
        <v>1026</v>
      </c>
      <c r="G139" s="71"/>
      <c r="H139" s="70">
        <f t="shared" si="19"/>
        <v>20123</v>
      </c>
      <c r="J139" s="71"/>
      <c r="K139" s="71"/>
      <c r="L139" s="71"/>
      <c r="M139" s="71"/>
      <c r="N139" s="117"/>
      <c r="O139" s="117"/>
      <c r="P139" s="117"/>
      <c r="Q139" s="143"/>
      <c r="T139" s="117"/>
      <c r="U139" s="143"/>
      <c r="AC139" s="71"/>
      <c r="AD139" s="71"/>
      <c r="AE139" s="71"/>
      <c r="AF139" s="71"/>
    </row>
    <row r="140" spans="1:41" s="70" customFormat="1" x14ac:dyDescent="0.2">
      <c r="A140" s="70">
        <f t="shared" si="18"/>
        <v>124</v>
      </c>
      <c r="B140" s="71" t="s">
        <v>444</v>
      </c>
      <c r="C140" s="71" t="s">
        <v>450</v>
      </c>
      <c r="D140" s="71" t="s">
        <v>1025</v>
      </c>
      <c r="E140" s="71" t="s">
        <v>460</v>
      </c>
      <c r="F140" s="71" t="s">
        <v>1026</v>
      </c>
      <c r="G140" s="71"/>
      <c r="H140" s="70">
        <f t="shared" si="19"/>
        <v>20124</v>
      </c>
      <c r="J140" s="71"/>
      <c r="K140" s="71"/>
      <c r="L140" s="71"/>
      <c r="M140" s="71"/>
      <c r="N140" s="117"/>
      <c r="O140" s="117"/>
      <c r="P140" s="117"/>
      <c r="Q140" s="143"/>
      <c r="T140" s="117"/>
      <c r="U140" s="143"/>
      <c r="AC140" s="71"/>
      <c r="AD140" s="71"/>
      <c r="AE140" s="71"/>
      <c r="AF140" s="71"/>
    </row>
    <row r="141" spans="1:41" s="22" customFormat="1" x14ac:dyDescent="0.2">
      <c r="A141" s="46"/>
      <c r="B141" s="66" t="s">
        <v>6</v>
      </c>
      <c r="C141" s="46"/>
      <c r="D141" s="46"/>
      <c r="E141" s="46"/>
      <c r="F141" s="46"/>
      <c r="G141" s="104"/>
      <c r="H141" s="54"/>
      <c r="I141" s="46"/>
      <c r="J141" s="106"/>
      <c r="K141" s="106"/>
      <c r="L141" s="106"/>
      <c r="M141" s="104"/>
      <c r="N141" s="114"/>
      <c r="O141" s="60"/>
      <c r="P141" s="60"/>
      <c r="Q141" s="64"/>
      <c r="R141" s="46"/>
      <c r="S141" s="46"/>
      <c r="T141" s="60"/>
      <c r="U141" s="64"/>
      <c r="V141" s="46"/>
      <c r="W141" s="46"/>
      <c r="X141" s="46"/>
      <c r="Y141" s="46"/>
      <c r="Z141" s="46"/>
      <c r="AA141" s="46"/>
      <c r="AB141" s="46"/>
      <c r="AC141" s="60"/>
      <c r="AD141" s="60"/>
      <c r="AE141" s="60"/>
      <c r="AF141" s="60"/>
      <c r="AG141" s="64"/>
      <c r="AH141" s="46"/>
      <c r="AI141" s="46"/>
      <c r="AJ141" s="46"/>
      <c r="AK141" s="46"/>
      <c r="AL141" s="46"/>
      <c r="AM141" s="46"/>
      <c r="AN141" s="46"/>
      <c r="AO141" s="61"/>
    </row>
    <row r="142" spans="1:41" s="40" customFormat="1" x14ac:dyDescent="0.2">
      <c r="A142" s="47">
        <f>A140+1</f>
        <v>125</v>
      </c>
      <c r="B142" s="68" t="s">
        <v>461</v>
      </c>
      <c r="C142" s="68" t="s">
        <v>475</v>
      </c>
      <c r="D142" s="71" t="s">
        <v>1027</v>
      </c>
      <c r="E142" s="71" t="s">
        <v>488</v>
      </c>
      <c r="F142" s="71" t="s">
        <v>1028</v>
      </c>
      <c r="G142" s="71"/>
      <c r="H142" s="57">
        <v>20125</v>
      </c>
      <c r="I142" s="57"/>
      <c r="J142" s="71"/>
      <c r="K142" s="71"/>
      <c r="L142" s="71"/>
      <c r="M142" s="71"/>
      <c r="N142" s="118"/>
      <c r="O142" s="118"/>
      <c r="P142" s="118"/>
      <c r="Q142" s="145"/>
      <c r="R142" s="57"/>
      <c r="S142" s="57"/>
      <c r="T142" s="118"/>
      <c r="U142" s="145"/>
      <c r="V142" s="57"/>
      <c r="W142" s="57"/>
      <c r="X142" s="57"/>
      <c r="Y142" s="57"/>
      <c r="Z142" s="57"/>
      <c r="AA142" s="57"/>
      <c r="AB142" s="57"/>
      <c r="AC142" s="69"/>
      <c r="AD142" s="69"/>
      <c r="AE142" s="69"/>
      <c r="AF142" s="69"/>
      <c r="AG142" s="57"/>
      <c r="AH142" s="57"/>
      <c r="AI142" s="57"/>
      <c r="AJ142" s="57"/>
      <c r="AK142" s="57"/>
      <c r="AL142" s="57"/>
      <c r="AM142" s="57"/>
      <c r="AN142" s="57"/>
      <c r="AO142" s="57"/>
    </row>
    <row r="143" spans="1:41" s="70" customFormat="1" x14ac:dyDescent="0.2">
      <c r="A143" s="70">
        <f t="shared" ref="A143:A155" si="20">A142+1</f>
        <v>126</v>
      </c>
      <c r="B143" s="71" t="s">
        <v>462</v>
      </c>
      <c r="C143" s="71" t="s">
        <v>476</v>
      </c>
      <c r="D143" s="71" t="s">
        <v>1029</v>
      </c>
      <c r="E143" s="71" t="s">
        <v>489</v>
      </c>
      <c r="F143" s="71" t="s">
        <v>1030</v>
      </c>
      <c r="G143" s="71"/>
      <c r="H143" s="70">
        <f>H142+1</f>
        <v>20126</v>
      </c>
      <c r="J143" s="71"/>
      <c r="K143" s="71"/>
      <c r="L143" s="71"/>
      <c r="M143" s="71"/>
      <c r="N143" s="117"/>
      <c r="O143" s="117"/>
      <c r="P143" s="117"/>
      <c r="Q143" s="143"/>
      <c r="T143" s="117"/>
      <c r="U143" s="143"/>
      <c r="AC143" s="71"/>
      <c r="AD143" s="71"/>
      <c r="AE143" s="71"/>
      <c r="AF143" s="71"/>
    </row>
    <row r="144" spans="1:41" s="70" customFormat="1" x14ac:dyDescent="0.2">
      <c r="A144" s="70">
        <f t="shared" si="20"/>
        <v>127</v>
      </c>
      <c r="B144" s="71" t="s">
        <v>463</v>
      </c>
      <c r="C144" s="71" t="s">
        <v>477</v>
      </c>
      <c r="D144" s="71" t="s">
        <v>1031</v>
      </c>
      <c r="E144" s="71" t="s">
        <v>490</v>
      </c>
      <c r="F144" s="71" t="s">
        <v>1032</v>
      </c>
      <c r="G144" s="71"/>
      <c r="H144" s="70">
        <f t="shared" ref="H144:H155" si="21">H143+1</f>
        <v>20127</v>
      </c>
      <c r="J144" s="71"/>
      <c r="K144" s="71"/>
      <c r="L144" s="71"/>
      <c r="M144" s="71"/>
      <c r="N144" s="117"/>
      <c r="O144" s="117"/>
      <c r="P144" s="117"/>
      <c r="Q144" s="143"/>
      <c r="T144" s="117"/>
      <c r="U144" s="143"/>
      <c r="AC144" s="71"/>
      <c r="AD144" s="71"/>
      <c r="AE144" s="71"/>
      <c r="AF144" s="71"/>
    </row>
    <row r="145" spans="1:41" s="70" customFormat="1" x14ac:dyDescent="0.2">
      <c r="A145" s="70">
        <f t="shared" si="20"/>
        <v>128</v>
      </c>
      <c r="B145" s="71" t="s">
        <v>464</v>
      </c>
      <c r="C145" s="71" t="s">
        <v>478</v>
      </c>
      <c r="D145" s="71" t="s">
        <v>1244</v>
      </c>
      <c r="E145" s="71" t="s">
        <v>491</v>
      </c>
      <c r="F145" s="71" t="s">
        <v>1033</v>
      </c>
      <c r="G145" s="71"/>
      <c r="H145" s="70">
        <f t="shared" si="21"/>
        <v>20128</v>
      </c>
      <c r="J145" s="71"/>
      <c r="K145" s="71"/>
      <c r="L145" s="71"/>
      <c r="M145" s="71"/>
      <c r="N145" s="117"/>
      <c r="O145" s="117"/>
      <c r="P145" s="117"/>
      <c r="Q145" s="143"/>
      <c r="T145" s="117"/>
      <c r="U145" s="143"/>
      <c r="AC145" s="71"/>
      <c r="AD145" s="71"/>
      <c r="AE145" s="71"/>
      <c r="AF145" s="71"/>
    </row>
    <row r="146" spans="1:41" s="70" customFormat="1" x14ac:dyDescent="0.2">
      <c r="A146" s="70">
        <f t="shared" si="20"/>
        <v>129</v>
      </c>
      <c r="B146" s="71" t="s">
        <v>465</v>
      </c>
      <c r="C146" s="71" t="s">
        <v>271</v>
      </c>
      <c r="D146" s="71" t="s">
        <v>907</v>
      </c>
      <c r="E146" s="71" t="s">
        <v>492</v>
      </c>
      <c r="F146" s="71" t="s">
        <v>1034</v>
      </c>
      <c r="G146" s="71"/>
      <c r="H146" s="70">
        <f t="shared" si="21"/>
        <v>20129</v>
      </c>
      <c r="J146" s="71"/>
      <c r="K146" s="71"/>
      <c r="L146" s="71"/>
      <c r="M146" s="71"/>
      <c r="N146" s="117"/>
      <c r="O146" s="117"/>
      <c r="P146" s="117"/>
      <c r="Q146" s="143"/>
      <c r="T146" s="117"/>
      <c r="U146" s="143"/>
      <c r="AC146" s="71"/>
      <c r="AD146" s="71"/>
      <c r="AE146" s="71"/>
      <c r="AF146" s="71"/>
    </row>
    <row r="147" spans="1:41" s="70" customFormat="1" x14ac:dyDescent="0.2">
      <c r="A147" s="70">
        <f t="shared" si="20"/>
        <v>130</v>
      </c>
      <c r="B147" s="71" t="s">
        <v>466</v>
      </c>
      <c r="C147" s="71" t="s">
        <v>479</v>
      </c>
      <c r="D147" s="71" t="s">
        <v>1035</v>
      </c>
      <c r="E147" s="71" t="s">
        <v>493</v>
      </c>
      <c r="F147" s="71" t="s">
        <v>1036</v>
      </c>
      <c r="G147" s="71"/>
      <c r="H147" s="70">
        <f t="shared" si="21"/>
        <v>20130</v>
      </c>
      <c r="J147" s="71"/>
      <c r="K147" s="71"/>
      <c r="L147" s="71"/>
      <c r="M147" s="71"/>
      <c r="N147" s="117"/>
      <c r="O147" s="117"/>
      <c r="P147" s="117"/>
      <c r="Q147" s="143"/>
      <c r="T147" s="117"/>
      <c r="U147" s="143"/>
      <c r="AC147" s="71"/>
      <c r="AD147" s="71"/>
      <c r="AE147" s="71"/>
      <c r="AF147" s="71"/>
    </row>
    <row r="148" spans="1:41" s="70" customFormat="1" x14ac:dyDescent="0.2">
      <c r="A148" s="70">
        <f t="shared" si="20"/>
        <v>131</v>
      </c>
      <c r="B148" s="71" t="s">
        <v>467</v>
      </c>
      <c r="C148" s="71" t="s">
        <v>480</v>
      </c>
      <c r="D148" s="71" t="s">
        <v>1037</v>
      </c>
      <c r="E148" s="71" t="s">
        <v>494</v>
      </c>
      <c r="F148" s="71" t="s">
        <v>1038</v>
      </c>
      <c r="G148" s="71"/>
      <c r="H148" s="70">
        <f t="shared" si="21"/>
        <v>20131</v>
      </c>
      <c r="J148" s="71"/>
      <c r="K148" s="71"/>
      <c r="L148" s="71"/>
      <c r="M148" s="71"/>
      <c r="N148" s="117"/>
      <c r="O148" s="117"/>
      <c r="P148" s="117"/>
      <c r="Q148" s="143"/>
      <c r="T148" s="117"/>
      <c r="U148" s="143"/>
      <c r="AC148" s="71"/>
      <c r="AD148" s="71"/>
      <c r="AE148" s="71"/>
      <c r="AF148" s="71"/>
    </row>
    <row r="149" spans="1:41" s="102" customFormat="1" x14ac:dyDescent="0.2">
      <c r="A149" s="102">
        <f t="shared" si="20"/>
        <v>132</v>
      </c>
      <c r="B149" s="103" t="s">
        <v>468</v>
      </c>
      <c r="C149" s="103" t="s">
        <v>481</v>
      </c>
      <c r="D149" s="103" t="s">
        <v>1039</v>
      </c>
      <c r="E149" s="103" t="s">
        <v>495</v>
      </c>
      <c r="F149" s="103" t="s">
        <v>1040</v>
      </c>
      <c r="G149" s="103"/>
      <c r="H149" s="102">
        <f t="shared" si="21"/>
        <v>20132</v>
      </c>
      <c r="J149" s="103"/>
      <c r="K149" s="103"/>
      <c r="L149" s="103"/>
      <c r="M149" s="103"/>
      <c r="N149" s="119"/>
      <c r="O149" s="119"/>
      <c r="P149" s="119"/>
      <c r="Q149" s="146"/>
      <c r="T149" s="119"/>
      <c r="U149" s="146"/>
      <c r="AC149" s="103"/>
      <c r="AD149" s="103"/>
      <c r="AE149" s="103"/>
      <c r="AF149" s="103"/>
    </row>
    <row r="150" spans="1:41" s="70" customFormat="1" x14ac:dyDescent="0.2">
      <c r="A150" s="70">
        <f t="shared" si="20"/>
        <v>133</v>
      </c>
      <c r="B150" s="71" t="s">
        <v>469</v>
      </c>
      <c r="C150" s="71" t="s">
        <v>482</v>
      </c>
      <c r="D150" s="71" t="s">
        <v>1243</v>
      </c>
      <c r="E150" s="71" t="s">
        <v>496</v>
      </c>
      <c r="F150" s="71" t="s">
        <v>1041</v>
      </c>
      <c r="G150" s="71"/>
      <c r="H150" s="70">
        <f t="shared" si="21"/>
        <v>20133</v>
      </c>
      <c r="J150" s="71"/>
      <c r="K150" s="71"/>
      <c r="L150" s="71"/>
      <c r="M150" s="71"/>
      <c r="N150" s="117"/>
      <c r="O150" s="117"/>
      <c r="P150" s="117"/>
      <c r="Q150" s="143"/>
      <c r="T150" s="117"/>
      <c r="U150" s="143"/>
      <c r="AC150" s="71"/>
      <c r="AD150" s="71"/>
      <c r="AE150" s="71"/>
      <c r="AF150" s="71"/>
    </row>
    <row r="151" spans="1:41" s="70" customFormat="1" x14ac:dyDescent="0.2">
      <c r="A151" s="70">
        <f t="shared" si="20"/>
        <v>134</v>
      </c>
      <c r="B151" s="71" t="s">
        <v>470</v>
      </c>
      <c r="C151" s="71" t="s">
        <v>483</v>
      </c>
      <c r="D151" s="71" t="s">
        <v>1042</v>
      </c>
      <c r="E151" s="71" t="s">
        <v>497</v>
      </c>
      <c r="F151" s="71" t="s">
        <v>1043</v>
      </c>
      <c r="G151" s="71"/>
      <c r="H151" s="70">
        <f t="shared" si="21"/>
        <v>20134</v>
      </c>
      <c r="J151" s="71"/>
      <c r="K151" s="71"/>
      <c r="L151" s="71"/>
      <c r="M151" s="71"/>
      <c r="N151" s="117"/>
      <c r="O151" s="117"/>
      <c r="P151" s="117"/>
      <c r="Q151" s="143"/>
      <c r="T151" s="117"/>
      <c r="U151" s="143"/>
      <c r="AC151" s="71"/>
      <c r="AD151" s="71"/>
      <c r="AE151" s="71"/>
      <c r="AF151" s="71"/>
    </row>
    <row r="152" spans="1:41" s="70" customFormat="1" x14ac:dyDescent="0.2">
      <c r="A152" s="70">
        <f t="shared" si="20"/>
        <v>135</v>
      </c>
      <c r="B152" s="71" t="s">
        <v>471</v>
      </c>
      <c r="C152" s="71" t="s">
        <v>484</v>
      </c>
      <c r="D152" s="71" t="s">
        <v>1044</v>
      </c>
      <c r="E152" s="71" t="s">
        <v>498</v>
      </c>
      <c r="F152" s="71" t="s">
        <v>1045</v>
      </c>
      <c r="G152" s="71"/>
      <c r="H152" s="70">
        <f t="shared" si="21"/>
        <v>20135</v>
      </c>
      <c r="J152" s="71"/>
      <c r="K152" s="71"/>
      <c r="L152" s="71"/>
      <c r="M152" s="71"/>
      <c r="N152" s="117"/>
      <c r="O152" s="117"/>
      <c r="P152" s="117"/>
      <c r="Q152" s="143"/>
      <c r="T152" s="117"/>
      <c r="U152" s="143"/>
      <c r="AC152" s="71"/>
      <c r="AD152" s="71"/>
      <c r="AE152" s="71"/>
      <c r="AF152" s="71"/>
    </row>
    <row r="153" spans="1:41" s="70" customFormat="1" x14ac:dyDescent="0.2">
      <c r="A153" s="70">
        <f t="shared" si="20"/>
        <v>136</v>
      </c>
      <c r="B153" s="71" t="s">
        <v>472</v>
      </c>
      <c r="C153" s="71" t="s">
        <v>485</v>
      </c>
      <c r="D153" s="71" t="s">
        <v>1288</v>
      </c>
      <c r="E153" s="71" t="s">
        <v>499</v>
      </c>
      <c r="F153" s="71" t="s">
        <v>1046</v>
      </c>
      <c r="G153" s="71"/>
      <c r="H153" s="70">
        <f t="shared" si="21"/>
        <v>20136</v>
      </c>
      <c r="J153" s="71"/>
      <c r="K153" s="71"/>
      <c r="L153" s="71"/>
      <c r="M153" s="71"/>
      <c r="N153" s="117"/>
      <c r="O153" s="117"/>
      <c r="P153" s="117"/>
      <c r="Q153" s="143"/>
      <c r="T153" s="117"/>
      <c r="U153" s="143"/>
      <c r="AC153" s="71"/>
      <c r="AD153" s="71"/>
      <c r="AE153" s="71"/>
      <c r="AF153" s="71"/>
    </row>
    <row r="154" spans="1:41" s="70" customFormat="1" x14ac:dyDescent="0.2">
      <c r="A154" s="70">
        <f t="shared" si="20"/>
        <v>137</v>
      </c>
      <c r="B154" s="71" t="s">
        <v>473</v>
      </c>
      <c r="C154" s="71" t="s">
        <v>486</v>
      </c>
      <c r="D154" s="71" t="s">
        <v>1047</v>
      </c>
      <c r="E154" s="71" t="s">
        <v>500</v>
      </c>
      <c r="F154" s="71" t="s">
        <v>1048</v>
      </c>
      <c r="G154" s="71"/>
      <c r="H154" s="70">
        <f t="shared" si="21"/>
        <v>20137</v>
      </c>
      <c r="J154" s="71"/>
      <c r="K154" s="71"/>
      <c r="L154" s="71"/>
      <c r="M154" s="71"/>
      <c r="N154" s="117"/>
      <c r="O154" s="117"/>
      <c r="P154" s="117"/>
      <c r="Q154" s="143"/>
      <c r="T154" s="117"/>
      <c r="U154" s="143"/>
      <c r="AC154" s="71"/>
      <c r="AD154" s="71"/>
      <c r="AE154" s="71"/>
      <c r="AF154" s="71"/>
    </row>
    <row r="155" spans="1:41" s="70" customFormat="1" x14ac:dyDescent="0.2">
      <c r="A155" s="70">
        <f t="shared" si="20"/>
        <v>138</v>
      </c>
      <c r="B155" s="71" t="s">
        <v>474</v>
      </c>
      <c r="C155" s="71" t="s">
        <v>487</v>
      </c>
      <c r="D155" s="71" t="s">
        <v>1049</v>
      </c>
      <c r="E155" s="71" t="s">
        <v>501</v>
      </c>
      <c r="F155" s="71" t="s">
        <v>1050</v>
      </c>
      <c r="G155" s="71"/>
      <c r="H155" s="70">
        <f t="shared" si="21"/>
        <v>20138</v>
      </c>
      <c r="J155" s="71"/>
      <c r="K155" s="71"/>
      <c r="L155" s="71"/>
      <c r="M155" s="71"/>
      <c r="N155" s="117"/>
      <c r="O155" s="117"/>
      <c r="P155" s="117"/>
      <c r="Q155" s="143"/>
      <c r="T155" s="117"/>
      <c r="U155" s="143"/>
      <c r="AC155" s="71"/>
      <c r="AD155" s="71"/>
      <c r="AE155" s="71"/>
      <c r="AF155" s="71"/>
    </row>
    <row r="156" spans="1:41" s="22" customFormat="1" x14ac:dyDescent="0.2">
      <c r="A156" s="46"/>
      <c r="B156" s="66" t="s">
        <v>7</v>
      </c>
      <c r="C156" s="46"/>
      <c r="D156" s="46"/>
      <c r="E156" s="46"/>
      <c r="F156" s="46"/>
      <c r="G156" s="104"/>
      <c r="H156" s="54"/>
      <c r="I156" s="46"/>
      <c r="J156" s="106"/>
      <c r="K156" s="106"/>
      <c r="L156" s="106"/>
      <c r="M156" s="104"/>
      <c r="N156" s="114"/>
      <c r="O156" s="133"/>
      <c r="P156" s="60"/>
      <c r="Q156" s="64"/>
      <c r="R156" s="46"/>
      <c r="S156" s="46"/>
      <c r="T156" s="60"/>
      <c r="U156" s="64"/>
      <c r="V156" s="46"/>
      <c r="W156" s="46"/>
      <c r="X156" s="46"/>
      <c r="Y156" s="46"/>
      <c r="Z156" s="46"/>
      <c r="AA156" s="46"/>
      <c r="AB156" s="46"/>
      <c r="AC156" s="60"/>
      <c r="AD156" s="60"/>
      <c r="AE156" s="60"/>
      <c r="AF156" s="60"/>
      <c r="AG156" s="46"/>
      <c r="AH156" s="46"/>
      <c r="AI156" s="46"/>
      <c r="AJ156" s="46"/>
      <c r="AK156" s="46"/>
      <c r="AL156" s="46"/>
      <c r="AM156" s="46"/>
      <c r="AN156" s="46"/>
      <c r="AO156" s="61"/>
    </row>
    <row r="157" spans="1:41" s="70" customFormat="1" x14ac:dyDescent="0.2">
      <c r="A157" s="70">
        <f>A155+1</f>
        <v>139</v>
      </c>
      <c r="B157" s="71" t="s">
        <v>502</v>
      </c>
      <c r="C157" s="71" t="s">
        <v>562</v>
      </c>
      <c r="D157" s="71" t="s">
        <v>1051</v>
      </c>
      <c r="E157" s="71" t="s">
        <v>1272</v>
      </c>
      <c r="F157" s="71" t="s">
        <v>1052</v>
      </c>
      <c r="G157" s="71"/>
      <c r="H157" s="70">
        <v>20139</v>
      </c>
      <c r="J157" s="71"/>
      <c r="K157" s="71"/>
      <c r="L157" s="71"/>
      <c r="M157" s="71"/>
      <c r="N157" s="117"/>
      <c r="O157" s="117"/>
      <c r="P157" s="117"/>
      <c r="Q157" s="143"/>
      <c r="T157" s="117"/>
      <c r="U157" s="143"/>
      <c r="AC157" s="71"/>
      <c r="AD157" s="71"/>
      <c r="AE157" s="71"/>
      <c r="AF157" s="71"/>
    </row>
    <row r="158" spans="1:41" s="70" customFormat="1" x14ac:dyDescent="0.2">
      <c r="A158" s="70">
        <f t="shared" ref="A158:A220" si="22">A157+1</f>
        <v>140</v>
      </c>
      <c r="B158" s="71" t="s">
        <v>503</v>
      </c>
      <c r="C158" s="71" t="s">
        <v>563</v>
      </c>
      <c r="D158" s="71" t="s">
        <v>907</v>
      </c>
      <c r="E158" s="71" t="s">
        <v>591</v>
      </c>
      <c r="F158" s="71" t="s">
        <v>1053</v>
      </c>
      <c r="G158" s="71"/>
      <c r="H158" s="70">
        <f>H157+1</f>
        <v>20140</v>
      </c>
      <c r="J158" s="71"/>
      <c r="K158" s="71"/>
      <c r="L158" s="71"/>
      <c r="M158" s="71"/>
      <c r="N158" s="117"/>
      <c r="O158" s="117"/>
      <c r="P158" s="117"/>
      <c r="Q158" s="143"/>
      <c r="T158" s="117"/>
      <c r="U158" s="143"/>
      <c r="AC158" s="71"/>
      <c r="AD158" s="71"/>
      <c r="AE158" s="71"/>
      <c r="AF158" s="71"/>
    </row>
    <row r="159" spans="1:41" s="168" customFormat="1" x14ac:dyDescent="0.2">
      <c r="A159" s="157">
        <f t="shared" si="22"/>
        <v>141</v>
      </c>
      <c r="B159" s="159" t="s">
        <v>504</v>
      </c>
      <c r="C159" s="159" t="s">
        <v>564</v>
      </c>
      <c r="D159" s="161" t="s">
        <v>1054</v>
      </c>
      <c r="E159" s="161" t="s">
        <v>592</v>
      </c>
      <c r="F159" s="161" t="s">
        <v>1055</v>
      </c>
      <c r="G159" s="162">
        <v>4052.05</v>
      </c>
      <c r="H159" s="173">
        <f t="shared" ref="H159:H220" si="23">H158+1</f>
        <v>20141</v>
      </c>
      <c r="I159" s="164" t="s">
        <v>2009</v>
      </c>
      <c r="J159" s="159" t="str">
        <f>VLOOKUP(I159,Bidder!$A:$B,2, FALSE)</f>
        <v>M DOED, LLC/FIRST MERCHANTS BANK</v>
      </c>
      <c r="K159" s="159" t="str">
        <f>VLOOKUP(I159,Bidder!$A:$H,8, FALSE)</f>
        <v>(765) 288-5378</v>
      </c>
      <c r="L159" s="159" t="str">
        <f>VLOOKUP(I159,Bidder!$A:$C,3,FALSE)&amp;VLOOKUP(I159,Bidder!$A:$D,4,FALSE)  &amp;VLOOKUP(I159,Bidder!$A:$E,5,FALSE) &amp;VLOOKUP(I159,Bidder!$A:$F,6, FALSE) &amp;VLOOKUP(I159,Bidder!$A:$G,7, FALSE)</f>
        <v xml:space="preserve">3804 W. ALLEN CRT. MUNCIE IN 47304 </v>
      </c>
      <c r="M159" s="162">
        <f t="shared" ref="M159:M204" si="24">N159-G159</f>
        <v>171036.95</v>
      </c>
      <c r="N159" s="165">
        <v>175089</v>
      </c>
      <c r="O159" s="165">
        <v>750</v>
      </c>
      <c r="P159" s="165"/>
      <c r="Q159" s="166"/>
      <c r="R159" s="164"/>
      <c r="S159" s="164"/>
      <c r="T159" s="165">
        <v>13774.27</v>
      </c>
      <c r="U159" s="166">
        <v>44476</v>
      </c>
      <c r="V159" s="164">
        <v>21711</v>
      </c>
      <c r="W159" s="164" t="s">
        <v>2495</v>
      </c>
      <c r="X159" s="164"/>
      <c r="Y159" s="166">
        <v>44489</v>
      </c>
      <c r="Z159" s="164">
        <v>282291</v>
      </c>
      <c r="AA159" s="164" t="s">
        <v>2497</v>
      </c>
      <c r="AB159" s="164"/>
      <c r="AC159" s="162">
        <f t="shared" si="17"/>
        <v>2559.02</v>
      </c>
      <c r="AD159" s="162">
        <v>1080.1199999999999</v>
      </c>
      <c r="AE159" s="162">
        <v>175</v>
      </c>
      <c r="AF159" s="162">
        <v>3814.14</v>
      </c>
      <c r="AG159" s="166"/>
      <c r="AH159" s="164"/>
      <c r="AI159" s="164"/>
      <c r="AJ159" s="164"/>
      <c r="AK159" s="164"/>
      <c r="AL159" s="164"/>
      <c r="AM159" s="164"/>
      <c r="AN159" s="164"/>
      <c r="AO159" s="167"/>
    </row>
    <row r="160" spans="1:41" s="123" customFormat="1" x14ac:dyDescent="0.2">
      <c r="A160" s="110">
        <f t="shared" si="22"/>
        <v>142</v>
      </c>
      <c r="B160" s="105" t="s">
        <v>505</v>
      </c>
      <c r="C160" s="105" t="s">
        <v>2475</v>
      </c>
      <c r="D160" s="105" t="s">
        <v>1056</v>
      </c>
      <c r="E160" s="105" t="s">
        <v>593</v>
      </c>
      <c r="F160" s="105" t="s">
        <v>1057</v>
      </c>
      <c r="G160" s="105"/>
      <c r="H160" s="110">
        <f t="shared" si="23"/>
        <v>20142</v>
      </c>
      <c r="I160" s="110"/>
      <c r="J160" s="105"/>
      <c r="K160" s="105"/>
      <c r="L160" s="105"/>
      <c r="M160" s="105"/>
      <c r="N160" s="110"/>
      <c r="O160" s="134"/>
      <c r="P160" s="134"/>
      <c r="Q160" s="144"/>
      <c r="R160" s="110"/>
      <c r="S160" s="110"/>
      <c r="T160" s="134"/>
      <c r="U160" s="144"/>
      <c r="V160" s="110"/>
      <c r="W160" s="110"/>
      <c r="X160" s="110"/>
      <c r="Y160" s="110"/>
      <c r="Z160" s="110"/>
      <c r="AA160" s="110"/>
      <c r="AB160" s="110"/>
      <c r="AC160" s="105">
        <f t="shared" si="17"/>
        <v>7884.56</v>
      </c>
      <c r="AD160" s="105">
        <v>166.86</v>
      </c>
      <c r="AE160" s="105">
        <v>175</v>
      </c>
      <c r="AF160" s="105">
        <v>8226.42</v>
      </c>
      <c r="AG160" s="110"/>
      <c r="AH160" s="110"/>
      <c r="AI160" s="110"/>
      <c r="AJ160" s="110"/>
      <c r="AK160" s="110"/>
      <c r="AL160" s="110"/>
      <c r="AM160" s="110"/>
      <c r="AN160" s="110"/>
    </row>
    <row r="161" spans="1:40" s="70" customFormat="1" x14ac:dyDescent="0.2">
      <c r="A161" s="70">
        <f t="shared" si="22"/>
        <v>143</v>
      </c>
      <c r="B161" s="71" t="s">
        <v>506</v>
      </c>
      <c r="C161" s="71" t="s">
        <v>101</v>
      </c>
      <c r="D161" s="71" t="s">
        <v>1238</v>
      </c>
      <c r="E161" s="71" t="s">
        <v>102</v>
      </c>
      <c r="F161" s="71" t="s">
        <v>1058</v>
      </c>
      <c r="G161" s="71"/>
      <c r="H161" s="70">
        <f t="shared" si="23"/>
        <v>20143</v>
      </c>
      <c r="J161" s="71"/>
      <c r="K161" s="71"/>
      <c r="L161" s="71"/>
      <c r="M161" s="71"/>
      <c r="N161" s="117"/>
      <c r="O161" s="117"/>
      <c r="P161" s="117"/>
      <c r="Q161" s="143"/>
      <c r="T161" s="117"/>
      <c r="U161" s="143"/>
      <c r="AC161" s="71"/>
      <c r="AD161" s="71"/>
      <c r="AE161" s="71"/>
      <c r="AF161" s="71"/>
    </row>
    <row r="162" spans="1:40" s="128" customFormat="1" x14ac:dyDescent="0.2">
      <c r="A162" s="126">
        <f t="shared" si="22"/>
        <v>144</v>
      </c>
      <c r="B162" s="127" t="s">
        <v>507</v>
      </c>
      <c r="C162" s="127" t="s">
        <v>565</v>
      </c>
      <c r="D162" s="127" t="s">
        <v>1059</v>
      </c>
      <c r="E162" s="127" t="s">
        <v>594</v>
      </c>
      <c r="F162" s="127" t="s">
        <v>1060</v>
      </c>
      <c r="G162" s="127">
        <v>6560.3</v>
      </c>
      <c r="H162" s="126">
        <f t="shared" si="23"/>
        <v>20144</v>
      </c>
      <c r="I162" s="126" t="s">
        <v>2009</v>
      </c>
      <c r="J162" s="127" t="str">
        <f>VLOOKUP(I162,Bidder!$A:$B,2, FALSE)</f>
        <v>M DOED, LLC/FIRST MERCHANTS BANK</v>
      </c>
      <c r="K162" s="127" t="str">
        <f>VLOOKUP(I162,Bidder!$A:$H,8, FALSE)</f>
        <v>(765) 288-5378</v>
      </c>
      <c r="L162" s="127" t="str">
        <f>VLOOKUP(I162,Bidder!$A:$C,3,FALSE)&amp;VLOOKUP(I162,Bidder!$A:$D,4,FALSE)  &amp;VLOOKUP(I162,Bidder!$A:$E,5,FALSE) &amp;VLOOKUP(I162,Bidder!$A:$F,6, FALSE) &amp;VLOOKUP(I162,Bidder!$A:$G,7, FALSE)</f>
        <v xml:space="preserve">3804 W. ALLEN CRT. MUNCIE IN 47304 </v>
      </c>
      <c r="M162" s="127">
        <f t="shared" si="24"/>
        <v>102495.7</v>
      </c>
      <c r="N162" s="126">
        <v>109056</v>
      </c>
      <c r="O162" s="130"/>
      <c r="P162" s="130"/>
      <c r="Q162" s="129"/>
      <c r="R162" s="126"/>
      <c r="S162" s="126"/>
      <c r="T162" s="130">
        <v>7623.5</v>
      </c>
      <c r="U162" s="129">
        <v>44148</v>
      </c>
      <c r="V162" s="126">
        <v>18882</v>
      </c>
      <c r="W162" s="126" t="s">
        <v>565</v>
      </c>
      <c r="X162" s="126"/>
      <c r="Y162" s="129">
        <v>44167</v>
      </c>
      <c r="Z162" s="126">
        <v>274410</v>
      </c>
      <c r="AA162" s="126" t="s">
        <v>2486</v>
      </c>
      <c r="AB162" s="126"/>
      <c r="AC162" s="127">
        <f t="shared" ref="AC162:AC207" si="25">AF162-AE162-AD162</f>
        <v>4580.5199999999995</v>
      </c>
      <c r="AD162" s="127">
        <v>1395.14</v>
      </c>
      <c r="AE162" s="127">
        <v>175</v>
      </c>
      <c r="AF162" s="127">
        <v>6150.66</v>
      </c>
      <c r="AG162" s="126"/>
      <c r="AH162" s="126"/>
      <c r="AI162" s="126"/>
      <c r="AJ162" s="126"/>
      <c r="AK162" s="126"/>
      <c r="AL162" s="126"/>
      <c r="AM162" s="126"/>
      <c r="AN162" s="126"/>
    </row>
    <row r="163" spans="1:40" s="70" customFormat="1" x14ac:dyDescent="0.2">
      <c r="A163" s="70">
        <f t="shared" si="22"/>
        <v>145</v>
      </c>
      <c r="B163" s="71" t="s">
        <v>508</v>
      </c>
      <c r="C163" s="71" t="s">
        <v>566</v>
      </c>
      <c r="D163" s="71" t="s">
        <v>1061</v>
      </c>
      <c r="E163" s="71" t="s">
        <v>595</v>
      </c>
      <c r="F163" s="71" t="s">
        <v>1062</v>
      </c>
      <c r="G163" s="71"/>
      <c r="H163" s="70">
        <f t="shared" si="23"/>
        <v>20145</v>
      </c>
      <c r="J163" s="71"/>
      <c r="K163" s="71"/>
      <c r="L163" s="71"/>
      <c r="M163" s="71"/>
      <c r="N163" s="117"/>
      <c r="O163" s="117"/>
      <c r="P163" s="117"/>
      <c r="Q163" s="143"/>
      <c r="T163" s="117"/>
      <c r="U163" s="143"/>
      <c r="AC163" s="71"/>
      <c r="AD163" s="71"/>
      <c r="AE163" s="71"/>
      <c r="AF163" s="71"/>
    </row>
    <row r="164" spans="1:40" s="70" customFormat="1" x14ac:dyDescent="0.2">
      <c r="A164" s="70">
        <f t="shared" si="22"/>
        <v>146</v>
      </c>
      <c r="B164" s="71" t="s">
        <v>509</v>
      </c>
      <c r="C164" s="71" t="s">
        <v>567</v>
      </c>
      <c r="D164" s="71" t="s">
        <v>1063</v>
      </c>
      <c r="E164" s="71" t="s">
        <v>596</v>
      </c>
      <c r="F164" s="71" t="s">
        <v>1064</v>
      </c>
      <c r="G164" s="71"/>
      <c r="H164" s="70">
        <f t="shared" si="23"/>
        <v>20146</v>
      </c>
      <c r="J164" s="71"/>
      <c r="K164" s="71"/>
      <c r="L164" s="71"/>
      <c r="M164" s="71"/>
      <c r="N164" s="117"/>
      <c r="O164" s="117"/>
      <c r="P164" s="117"/>
      <c r="Q164" s="143"/>
      <c r="T164" s="117"/>
      <c r="U164" s="143"/>
      <c r="AC164" s="71"/>
      <c r="AD164" s="71"/>
      <c r="AE164" s="71"/>
      <c r="AF164" s="71"/>
    </row>
    <row r="165" spans="1:40" s="70" customFormat="1" x14ac:dyDescent="0.2">
      <c r="A165" s="70">
        <f t="shared" si="22"/>
        <v>147</v>
      </c>
      <c r="B165" s="71" t="s">
        <v>510</v>
      </c>
      <c r="C165" s="71" t="s">
        <v>271</v>
      </c>
      <c r="D165" s="71" t="s">
        <v>965</v>
      </c>
      <c r="E165" s="71" t="s">
        <v>597</v>
      </c>
      <c r="F165" s="71" t="s">
        <v>1065</v>
      </c>
      <c r="G165" s="71"/>
      <c r="H165" s="70">
        <f t="shared" si="23"/>
        <v>20147</v>
      </c>
      <c r="J165" s="71"/>
      <c r="K165" s="71"/>
      <c r="L165" s="71"/>
      <c r="M165" s="71"/>
      <c r="N165" s="117"/>
      <c r="O165" s="117"/>
      <c r="P165" s="117"/>
      <c r="Q165" s="143"/>
      <c r="T165" s="117"/>
      <c r="U165" s="143"/>
      <c r="AC165" s="71"/>
      <c r="AD165" s="71"/>
      <c r="AE165" s="71"/>
      <c r="AF165" s="71"/>
    </row>
    <row r="166" spans="1:40" s="70" customFormat="1" x14ac:dyDescent="0.2">
      <c r="A166" s="70">
        <f t="shared" si="22"/>
        <v>148</v>
      </c>
      <c r="B166" s="71" t="s">
        <v>511</v>
      </c>
      <c r="C166" s="71" t="s">
        <v>568</v>
      </c>
      <c r="D166" s="71" t="s">
        <v>1066</v>
      </c>
      <c r="E166" s="71" t="s">
        <v>598</v>
      </c>
      <c r="F166" s="71" t="s">
        <v>1067</v>
      </c>
      <c r="G166" s="71"/>
      <c r="H166" s="70">
        <f t="shared" si="23"/>
        <v>20148</v>
      </c>
      <c r="J166" s="71"/>
      <c r="K166" s="71"/>
      <c r="L166" s="71"/>
      <c r="M166" s="71"/>
      <c r="N166" s="117"/>
      <c r="O166" s="117"/>
      <c r="P166" s="117"/>
      <c r="Q166" s="143"/>
      <c r="T166" s="117"/>
      <c r="U166" s="143"/>
      <c r="AC166" s="71"/>
      <c r="AD166" s="71"/>
      <c r="AE166" s="71"/>
      <c r="AF166" s="71"/>
    </row>
    <row r="167" spans="1:40" s="70" customFormat="1" x14ac:dyDescent="0.2">
      <c r="A167" s="70">
        <f t="shared" si="22"/>
        <v>149</v>
      </c>
      <c r="B167" s="71" t="s">
        <v>512</v>
      </c>
      <c r="C167" s="71" t="s">
        <v>569</v>
      </c>
      <c r="D167" s="71" t="s">
        <v>1068</v>
      </c>
      <c r="E167" s="71" t="s">
        <v>599</v>
      </c>
      <c r="F167" s="71" t="s">
        <v>1069</v>
      </c>
      <c r="G167" s="71"/>
      <c r="H167" s="70">
        <f t="shared" si="23"/>
        <v>20149</v>
      </c>
      <c r="J167" s="71"/>
      <c r="K167" s="71"/>
      <c r="L167" s="71"/>
      <c r="M167" s="71"/>
      <c r="N167" s="117"/>
      <c r="O167" s="117"/>
      <c r="P167" s="117"/>
      <c r="Q167" s="143"/>
      <c r="T167" s="117"/>
      <c r="U167" s="143"/>
      <c r="AC167" s="71"/>
      <c r="AD167" s="71"/>
      <c r="AE167" s="71"/>
      <c r="AF167" s="71"/>
    </row>
    <row r="168" spans="1:40" s="70" customFormat="1" x14ac:dyDescent="0.2">
      <c r="A168" s="70">
        <f t="shared" si="22"/>
        <v>150</v>
      </c>
      <c r="B168" s="71" t="s">
        <v>513</v>
      </c>
      <c r="C168" s="71" t="s">
        <v>570</v>
      </c>
      <c r="D168" s="71" t="s">
        <v>1070</v>
      </c>
      <c r="E168" s="71" t="s">
        <v>600</v>
      </c>
      <c r="F168" s="71" t="s">
        <v>1071</v>
      </c>
      <c r="G168" s="71"/>
      <c r="H168" s="70">
        <f t="shared" si="23"/>
        <v>20150</v>
      </c>
      <c r="J168" s="71"/>
      <c r="K168" s="71"/>
      <c r="L168" s="71"/>
      <c r="M168" s="71"/>
      <c r="N168" s="117"/>
      <c r="O168" s="117"/>
      <c r="P168" s="117"/>
      <c r="Q168" s="143"/>
      <c r="T168" s="117"/>
      <c r="U168" s="143"/>
      <c r="AC168" s="71"/>
      <c r="AD168" s="71"/>
      <c r="AE168" s="71"/>
      <c r="AF168" s="71"/>
    </row>
    <row r="169" spans="1:40" s="70" customFormat="1" x14ac:dyDescent="0.2">
      <c r="A169" s="70">
        <f t="shared" si="22"/>
        <v>151</v>
      </c>
      <c r="B169" s="71" t="s">
        <v>514</v>
      </c>
      <c r="C169" s="71" t="s">
        <v>571</v>
      </c>
      <c r="D169" s="71" t="s">
        <v>1072</v>
      </c>
      <c r="E169" s="71" t="s">
        <v>601</v>
      </c>
      <c r="F169" s="71" t="s">
        <v>1073</v>
      </c>
      <c r="G169" s="71"/>
      <c r="H169" s="70">
        <f t="shared" si="23"/>
        <v>20151</v>
      </c>
      <c r="J169" s="71"/>
      <c r="K169" s="71"/>
      <c r="L169" s="71"/>
      <c r="M169" s="71"/>
      <c r="N169" s="117"/>
      <c r="O169" s="117"/>
      <c r="P169" s="117"/>
      <c r="Q169" s="143"/>
      <c r="T169" s="117"/>
      <c r="U169" s="143"/>
      <c r="AC169" s="71"/>
      <c r="AD169" s="71"/>
      <c r="AE169" s="71"/>
      <c r="AF169" s="71"/>
    </row>
    <row r="170" spans="1:40" s="70" customFormat="1" x14ac:dyDescent="0.2">
      <c r="A170" s="70">
        <f t="shared" si="22"/>
        <v>152</v>
      </c>
      <c r="B170" s="71" t="s">
        <v>515</v>
      </c>
      <c r="C170" s="71" t="s">
        <v>572</v>
      </c>
      <c r="D170" s="71" t="s">
        <v>1258</v>
      </c>
      <c r="E170" s="71" t="s">
        <v>602</v>
      </c>
      <c r="F170" s="71" t="s">
        <v>1074</v>
      </c>
      <c r="G170" s="71"/>
      <c r="H170" s="70">
        <f t="shared" si="23"/>
        <v>20152</v>
      </c>
      <c r="J170" s="71"/>
      <c r="K170" s="71"/>
      <c r="L170" s="71"/>
      <c r="M170" s="71"/>
      <c r="N170" s="117"/>
      <c r="O170" s="117"/>
      <c r="P170" s="117"/>
      <c r="Q170" s="143"/>
      <c r="T170" s="117"/>
      <c r="U170" s="143"/>
      <c r="AC170" s="71"/>
      <c r="AD170" s="71"/>
      <c r="AE170" s="71"/>
      <c r="AF170" s="71"/>
    </row>
    <row r="171" spans="1:40" s="70" customFormat="1" x14ac:dyDescent="0.2">
      <c r="A171" s="70">
        <f t="shared" si="22"/>
        <v>153</v>
      </c>
      <c r="B171" s="71" t="s">
        <v>516</v>
      </c>
      <c r="C171" s="71" t="s">
        <v>573</v>
      </c>
      <c r="D171" s="71" t="s">
        <v>1075</v>
      </c>
      <c r="E171" s="71" t="s">
        <v>603</v>
      </c>
      <c r="F171" s="71" t="s">
        <v>1076</v>
      </c>
      <c r="G171" s="71"/>
      <c r="H171" s="70">
        <f t="shared" si="23"/>
        <v>20153</v>
      </c>
      <c r="J171" s="71"/>
      <c r="K171" s="71"/>
      <c r="L171" s="71"/>
      <c r="M171" s="71"/>
      <c r="N171" s="117"/>
      <c r="O171" s="117"/>
      <c r="P171" s="117"/>
      <c r="Q171" s="143"/>
      <c r="T171" s="117"/>
      <c r="U171" s="143"/>
      <c r="AC171" s="71"/>
      <c r="AD171" s="71"/>
      <c r="AE171" s="71"/>
      <c r="AF171" s="71"/>
    </row>
    <row r="172" spans="1:40" s="70" customFormat="1" x14ac:dyDescent="0.2">
      <c r="A172" s="70">
        <f t="shared" si="22"/>
        <v>154</v>
      </c>
      <c r="B172" s="71" t="s">
        <v>517</v>
      </c>
      <c r="C172" s="71" t="s">
        <v>322</v>
      </c>
      <c r="D172" s="71" t="s">
        <v>930</v>
      </c>
      <c r="E172" s="71" t="s">
        <v>604</v>
      </c>
      <c r="F172" s="71" t="s">
        <v>1077</v>
      </c>
      <c r="G172" s="71"/>
      <c r="H172" s="70">
        <f t="shared" si="23"/>
        <v>20154</v>
      </c>
      <c r="J172" s="71"/>
      <c r="K172" s="71"/>
      <c r="L172" s="71"/>
      <c r="M172" s="71"/>
      <c r="N172" s="117"/>
      <c r="O172" s="117"/>
      <c r="P172" s="117"/>
      <c r="Q172" s="143"/>
      <c r="T172" s="117"/>
      <c r="U172" s="143"/>
      <c r="AC172" s="71"/>
      <c r="AD172" s="71"/>
      <c r="AE172" s="71"/>
      <c r="AF172" s="71"/>
    </row>
    <row r="173" spans="1:40" s="70" customFormat="1" x14ac:dyDescent="0.2">
      <c r="A173" s="70">
        <f t="shared" si="22"/>
        <v>155</v>
      </c>
      <c r="B173" s="71" t="s">
        <v>518</v>
      </c>
      <c r="C173" s="71" t="s">
        <v>574</v>
      </c>
      <c r="D173" s="71" t="s">
        <v>1078</v>
      </c>
      <c r="E173" s="71" t="s">
        <v>605</v>
      </c>
      <c r="F173" s="71" t="s">
        <v>1079</v>
      </c>
      <c r="G173" s="71"/>
      <c r="H173" s="70">
        <f t="shared" si="23"/>
        <v>20155</v>
      </c>
      <c r="J173" s="71"/>
      <c r="K173" s="71"/>
      <c r="L173" s="71"/>
      <c r="M173" s="71"/>
      <c r="N173" s="117"/>
      <c r="O173" s="117"/>
      <c r="P173" s="117"/>
      <c r="Q173" s="143"/>
      <c r="T173" s="117"/>
      <c r="U173" s="143"/>
      <c r="AC173" s="71"/>
      <c r="AD173" s="71"/>
      <c r="AE173" s="71"/>
      <c r="AF173" s="71"/>
    </row>
    <row r="174" spans="1:40" s="102" customFormat="1" x14ac:dyDescent="0.2">
      <c r="A174" s="102">
        <f t="shared" si="22"/>
        <v>156</v>
      </c>
      <c r="B174" s="103" t="s">
        <v>519</v>
      </c>
      <c r="C174" s="103" t="s">
        <v>575</v>
      </c>
      <c r="D174" s="103" t="s">
        <v>1287</v>
      </c>
      <c r="E174" s="103" t="s">
        <v>606</v>
      </c>
      <c r="F174" s="103" t="s">
        <v>1080</v>
      </c>
      <c r="G174" s="103"/>
      <c r="H174" s="102">
        <f t="shared" si="23"/>
        <v>20156</v>
      </c>
      <c r="J174" s="103"/>
      <c r="K174" s="103"/>
      <c r="L174" s="103"/>
      <c r="M174" s="103"/>
      <c r="N174" s="119"/>
      <c r="O174" s="119"/>
      <c r="P174" s="119"/>
      <c r="Q174" s="146"/>
      <c r="T174" s="119"/>
      <c r="U174" s="146"/>
      <c r="AC174" s="103"/>
      <c r="AD174" s="103"/>
      <c r="AE174" s="103"/>
      <c r="AF174" s="103"/>
    </row>
    <row r="175" spans="1:40" s="70" customFormat="1" x14ac:dyDescent="0.2">
      <c r="A175" s="70">
        <f t="shared" si="22"/>
        <v>157</v>
      </c>
      <c r="B175" s="71" t="s">
        <v>520</v>
      </c>
      <c r="C175" s="71" t="s">
        <v>271</v>
      </c>
      <c r="D175" s="71" t="s">
        <v>907</v>
      </c>
      <c r="E175" s="71" t="s">
        <v>607</v>
      </c>
      <c r="F175" s="71" t="s">
        <v>1081</v>
      </c>
      <c r="G175" s="71"/>
      <c r="H175" s="70">
        <f t="shared" si="23"/>
        <v>20157</v>
      </c>
      <c r="J175" s="71"/>
      <c r="K175" s="71"/>
      <c r="L175" s="71"/>
      <c r="M175" s="71"/>
      <c r="N175" s="117"/>
      <c r="O175" s="117"/>
      <c r="P175" s="117"/>
      <c r="Q175" s="143"/>
      <c r="T175" s="117"/>
      <c r="U175" s="143"/>
      <c r="AC175" s="71"/>
      <c r="AD175" s="71"/>
      <c r="AE175" s="71"/>
      <c r="AF175" s="71"/>
    </row>
    <row r="176" spans="1:40" s="70" customFormat="1" x14ac:dyDescent="0.2">
      <c r="A176" s="70">
        <f t="shared" si="22"/>
        <v>158</v>
      </c>
      <c r="B176" s="71" t="s">
        <v>521</v>
      </c>
      <c r="C176" s="71" t="s">
        <v>576</v>
      </c>
      <c r="D176" s="71" t="s">
        <v>1082</v>
      </c>
      <c r="E176" s="71" t="s">
        <v>608</v>
      </c>
      <c r="F176" s="71" t="s">
        <v>1083</v>
      </c>
      <c r="G176" s="71"/>
      <c r="H176" s="70">
        <f t="shared" si="23"/>
        <v>20158</v>
      </c>
      <c r="J176" s="71"/>
      <c r="K176" s="71"/>
      <c r="L176" s="71"/>
      <c r="M176" s="71"/>
      <c r="N176" s="117"/>
      <c r="O176" s="117"/>
      <c r="P176" s="117"/>
      <c r="Q176" s="143"/>
      <c r="T176" s="117"/>
      <c r="U176" s="143"/>
      <c r="AC176" s="71"/>
      <c r="AD176" s="71"/>
      <c r="AE176" s="71"/>
      <c r="AF176" s="71"/>
    </row>
    <row r="177" spans="1:41" s="70" customFormat="1" x14ac:dyDescent="0.2">
      <c r="A177" s="70">
        <f t="shared" si="22"/>
        <v>159</v>
      </c>
      <c r="B177" s="71" t="s">
        <v>67</v>
      </c>
      <c r="C177" s="71" t="s">
        <v>107</v>
      </c>
      <c r="D177" s="71" t="s">
        <v>889</v>
      </c>
      <c r="E177" s="71" t="s">
        <v>103</v>
      </c>
      <c r="F177" s="71" t="s">
        <v>1084</v>
      </c>
      <c r="G177" s="71"/>
      <c r="H177" s="70">
        <f t="shared" si="23"/>
        <v>20159</v>
      </c>
      <c r="J177" s="71"/>
      <c r="K177" s="71"/>
      <c r="L177" s="71"/>
      <c r="M177" s="71"/>
      <c r="N177" s="117"/>
      <c r="O177" s="117"/>
      <c r="P177" s="117"/>
      <c r="Q177" s="143"/>
      <c r="T177" s="117"/>
      <c r="U177" s="143"/>
      <c r="AC177" s="71"/>
      <c r="AD177" s="71"/>
      <c r="AE177" s="71"/>
      <c r="AF177" s="71"/>
    </row>
    <row r="178" spans="1:41" x14ac:dyDescent="0.2">
      <c r="A178" s="49">
        <f t="shared" si="22"/>
        <v>160</v>
      </c>
      <c r="B178" s="62" t="s">
        <v>68</v>
      </c>
      <c r="C178" s="62" t="s">
        <v>104</v>
      </c>
      <c r="D178" s="39" t="s">
        <v>1085</v>
      </c>
      <c r="E178" s="39" t="s">
        <v>609</v>
      </c>
      <c r="F178" s="39" t="s">
        <v>1086</v>
      </c>
      <c r="G178" s="63">
        <v>21234.67</v>
      </c>
      <c r="H178" s="55">
        <f t="shared" si="23"/>
        <v>20160</v>
      </c>
      <c r="I178" s="56" t="s">
        <v>2090</v>
      </c>
      <c r="J178" s="62" t="str">
        <f>VLOOKUP(I178,Bidder!$A:$B,2, FALSE)</f>
        <v>RODERICK MURPHY</v>
      </c>
      <c r="K178" s="62" t="str">
        <f>VLOOKUP(I178,Bidder!$A:$H,8, FALSE)</f>
        <v>(812) 675-3933</v>
      </c>
      <c r="L178" s="62" t="str">
        <f>VLOOKUP(I178,Bidder!$A:$C,3,FALSE)&amp;VLOOKUP(I178,Bidder!$A:$D,4,FALSE)  &amp;VLOOKUP(I178,Bidder!$A:$E,5,FALSE) &amp;VLOOKUP(I178,Bidder!$A:$F,6, FALSE) &amp;VLOOKUP(I178,Bidder!$A:$G,7, FALSE)</f>
        <v xml:space="preserve">5205 OLD ST RD 37 N SPRINGVILLE IN 47462 </v>
      </c>
      <c r="M178" s="63">
        <f t="shared" si="24"/>
        <v>3388.3300000000017</v>
      </c>
      <c r="N178" s="120">
        <v>24623</v>
      </c>
      <c r="O178" s="131">
        <v>750</v>
      </c>
      <c r="P178" s="131"/>
      <c r="Q178" s="67"/>
      <c r="R178" s="56"/>
      <c r="S178" s="46"/>
      <c r="T178" s="131"/>
      <c r="U178" s="67"/>
      <c r="V178" s="56"/>
      <c r="W178" s="56"/>
      <c r="X178" s="46"/>
      <c r="Y178" s="56"/>
      <c r="Z178" s="56"/>
      <c r="AA178" s="56"/>
      <c r="AB178" s="56"/>
      <c r="AC178" s="63">
        <f t="shared" si="25"/>
        <v>18170.089999999997</v>
      </c>
      <c r="AD178" s="63">
        <v>1137.42</v>
      </c>
      <c r="AE178" s="63">
        <v>175</v>
      </c>
      <c r="AF178" s="63">
        <v>19482.509999999998</v>
      </c>
      <c r="AG178" s="67"/>
      <c r="AH178" s="46"/>
      <c r="AI178" s="56"/>
      <c r="AJ178" s="56"/>
      <c r="AK178" s="46"/>
      <c r="AL178" s="56"/>
      <c r="AM178" s="56"/>
      <c r="AN178" s="56"/>
      <c r="AO178" s="48"/>
    </row>
    <row r="179" spans="1:41" s="123" customFormat="1" x14ac:dyDescent="0.2">
      <c r="A179" s="110">
        <f t="shared" si="22"/>
        <v>161</v>
      </c>
      <c r="B179" s="105" t="s">
        <v>522</v>
      </c>
      <c r="C179" s="105" t="s">
        <v>577</v>
      </c>
      <c r="D179" s="105" t="s">
        <v>1087</v>
      </c>
      <c r="E179" s="105" t="s">
        <v>610</v>
      </c>
      <c r="F179" s="105" t="s">
        <v>1088</v>
      </c>
      <c r="G179" s="105"/>
      <c r="H179" s="110">
        <f t="shared" si="23"/>
        <v>20161</v>
      </c>
      <c r="I179" s="110"/>
      <c r="J179" s="105"/>
      <c r="K179" s="105"/>
      <c r="L179" s="105"/>
      <c r="M179" s="105"/>
      <c r="N179" s="110"/>
      <c r="O179" s="134"/>
      <c r="P179" s="134"/>
      <c r="Q179" s="144"/>
      <c r="R179" s="110"/>
      <c r="S179" s="110"/>
      <c r="T179" s="134"/>
      <c r="U179" s="144"/>
      <c r="V179" s="110"/>
      <c r="W179" s="110"/>
      <c r="X179" s="110"/>
      <c r="Y179" s="110"/>
      <c r="Z179" s="110"/>
      <c r="AA179" s="110"/>
      <c r="AB179" s="110"/>
      <c r="AC179" s="105">
        <f t="shared" si="25"/>
        <v>53347.340000000004</v>
      </c>
      <c r="AD179" s="105">
        <v>91.88</v>
      </c>
      <c r="AE179" s="105">
        <v>175</v>
      </c>
      <c r="AF179" s="105">
        <v>53614.22</v>
      </c>
      <c r="AG179" s="110"/>
      <c r="AH179" s="110"/>
      <c r="AI179" s="110"/>
      <c r="AJ179" s="110"/>
      <c r="AK179" s="110"/>
      <c r="AL179" s="110"/>
      <c r="AM179" s="110"/>
      <c r="AN179" s="110"/>
    </row>
    <row r="180" spans="1:41" s="70" customFormat="1" x14ac:dyDescent="0.2">
      <c r="A180" s="70">
        <f t="shared" si="22"/>
        <v>162</v>
      </c>
      <c r="B180" s="71" t="s">
        <v>523</v>
      </c>
      <c r="C180" s="71" t="s">
        <v>271</v>
      </c>
      <c r="D180" s="71" t="s">
        <v>1286</v>
      </c>
      <c r="E180" s="71" t="s">
        <v>611</v>
      </c>
      <c r="F180" s="71" t="s">
        <v>1089</v>
      </c>
      <c r="G180" s="71"/>
      <c r="H180" s="70">
        <f t="shared" si="23"/>
        <v>20162</v>
      </c>
      <c r="J180" s="71"/>
      <c r="K180" s="71"/>
      <c r="L180" s="71"/>
      <c r="M180" s="71"/>
      <c r="N180" s="117"/>
      <c r="O180" s="117"/>
      <c r="P180" s="117"/>
      <c r="Q180" s="143"/>
      <c r="T180" s="117"/>
      <c r="U180" s="143"/>
      <c r="AC180" s="71"/>
      <c r="AD180" s="71"/>
      <c r="AE180" s="71"/>
      <c r="AF180" s="71"/>
    </row>
    <row r="181" spans="1:41" s="102" customFormat="1" x14ac:dyDescent="0.2">
      <c r="A181" s="102">
        <f t="shared" si="22"/>
        <v>163</v>
      </c>
      <c r="B181" s="103" t="s">
        <v>524</v>
      </c>
      <c r="C181" s="103" t="s">
        <v>271</v>
      </c>
      <c r="D181" s="103" t="s">
        <v>907</v>
      </c>
      <c r="E181" s="103" t="s">
        <v>612</v>
      </c>
      <c r="F181" s="103" t="s">
        <v>1090</v>
      </c>
      <c r="G181" s="103"/>
      <c r="H181" s="102">
        <f t="shared" si="23"/>
        <v>20163</v>
      </c>
      <c r="J181" s="103"/>
      <c r="K181" s="103"/>
      <c r="L181" s="103"/>
      <c r="M181" s="103"/>
      <c r="N181" s="119"/>
      <c r="O181" s="119"/>
      <c r="P181" s="119"/>
      <c r="Q181" s="146"/>
      <c r="T181" s="119"/>
      <c r="U181" s="146"/>
      <c r="AC181" s="103"/>
      <c r="AD181" s="103"/>
      <c r="AE181" s="103"/>
      <c r="AF181" s="103"/>
    </row>
    <row r="182" spans="1:41" s="70" customFormat="1" x14ac:dyDescent="0.2">
      <c r="A182" s="70">
        <f t="shared" si="22"/>
        <v>164</v>
      </c>
      <c r="B182" s="71" t="s">
        <v>525</v>
      </c>
      <c r="C182" s="71" t="s">
        <v>578</v>
      </c>
      <c r="D182" s="71" t="s">
        <v>907</v>
      </c>
      <c r="E182" s="71" t="s">
        <v>613</v>
      </c>
      <c r="F182" s="71" t="s">
        <v>1091</v>
      </c>
      <c r="G182" s="71"/>
      <c r="H182" s="70">
        <f t="shared" si="23"/>
        <v>20164</v>
      </c>
      <c r="J182" s="71"/>
      <c r="K182" s="71"/>
      <c r="L182" s="71"/>
      <c r="M182" s="71"/>
      <c r="N182" s="117"/>
      <c r="O182" s="117"/>
      <c r="P182" s="117"/>
      <c r="Q182" s="143"/>
      <c r="T182" s="117"/>
      <c r="U182" s="143"/>
      <c r="AC182" s="71"/>
      <c r="AD182" s="71"/>
      <c r="AE182" s="71"/>
      <c r="AF182" s="71"/>
    </row>
    <row r="183" spans="1:41" s="70" customFormat="1" x14ac:dyDescent="0.2">
      <c r="A183" s="70">
        <f t="shared" si="22"/>
        <v>165</v>
      </c>
      <c r="B183" s="71" t="s">
        <v>526</v>
      </c>
      <c r="C183" s="71" t="s">
        <v>271</v>
      </c>
      <c r="D183" s="71" t="s">
        <v>907</v>
      </c>
      <c r="E183" s="71" t="s">
        <v>614</v>
      </c>
      <c r="F183" s="71" t="s">
        <v>1092</v>
      </c>
      <c r="G183" s="71"/>
      <c r="H183" s="70">
        <f t="shared" si="23"/>
        <v>20165</v>
      </c>
      <c r="J183" s="71"/>
      <c r="K183" s="71"/>
      <c r="L183" s="71"/>
      <c r="M183" s="71"/>
      <c r="N183" s="117"/>
      <c r="O183" s="117"/>
      <c r="P183" s="117"/>
      <c r="Q183" s="143"/>
      <c r="T183" s="117"/>
      <c r="U183" s="143"/>
      <c r="AC183" s="71"/>
      <c r="AD183" s="71"/>
      <c r="AE183" s="71"/>
      <c r="AF183" s="71"/>
    </row>
    <row r="184" spans="1:41" s="70" customFormat="1" x14ac:dyDescent="0.2">
      <c r="A184" s="70">
        <f t="shared" si="22"/>
        <v>166</v>
      </c>
      <c r="B184" s="71" t="s">
        <v>527</v>
      </c>
      <c r="C184" s="71" t="s">
        <v>579</v>
      </c>
      <c r="D184" s="71" t="s">
        <v>907</v>
      </c>
      <c r="E184" s="71" t="s">
        <v>615</v>
      </c>
      <c r="F184" s="71" t="s">
        <v>1093</v>
      </c>
      <c r="G184" s="71"/>
      <c r="H184" s="70">
        <f t="shared" si="23"/>
        <v>20166</v>
      </c>
      <c r="J184" s="71"/>
      <c r="K184" s="71"/>
      <c r="L184" s="71"/>
      <c r="M184" s="71"/>
      <c r="N184" s="117"/>
      <c r="O184" s="117"/>
      <c r="P184" s="117"/>
      <c r="Q184" s="143"/>
      <c r="T184" s="117"/>
      <c r="U184" s="143"/>
      <c r="AC184" s="71"/>
      <c r="AD184" s="71"/>
      <c r="AE184" s="71"/>
      <c r="AF184" s="71"/>
    </row>
    <row r="185" spans="1:41" s="70" customFormat="1" x14ac:dyDescent="0.2">
      <c r="A185" s="70">
        <f t="shared" si="22"/>
        <v>167</v>
      </c>
      <c r="B185" s="71" t="s">
        <v>528</v>
      </c>
      <c r="C185" s="71" t="s">
        <v>579</v>
      </c>
      <c r="D185" s="71" t="s">
        <v>907</v>
      </c>
      <c r="E185" s="71" t="s">
        <v>616</v>
      </c>
      <c r="F185" s="71" t="s">
        <v>1094</v>
      </c>
      <c r="G185" s="71"/>
      <c r="H185" s="70">
        <f t="shared" si="23"/>
        <v>20167</v>
      </c>
      <c r="J185" s="71"/>
      <c r="K185" s="71"/>
      <c r="L185" s="71"/>
      <c r="M185" s="71"/>
      <c r="N185" s="117"/>
      <c r="O185" s="117"/>
      <c r="P185" s="117"/>
      <c r="Q185" s="143"/>
      <c r="T185" s="117"/>
      <c r="U185" s="143"/>
      <c r="AC185" s="71"/>
      <c r="AD185" s="71"/>
      <c r="AE185" s="71"/>
      <c r="AF185" s="71"/>
    </row>
    <row r="186" spans="1:41" s="70" customFormat="1" x14ac:dyDescent="0.2">
      <c r="A186" s="70">
        <f t="shared" si="22"/>
        <v>168</v>
      </c>
      <c r="B186" s="71" t="s">
        <v>529</v>
      </c>
      <c r="C186" s="71" t="s">
        <v>579</v>
      </c>
      <c r="D186" s="71" t="s">
        <v>907</v>
      </c>
      <c r="E186" s="71" t="s">
        <v>617</v>
      </c>
      <c r="F186" s="71" t="s">
        <v>1095</v>
      </c>
      <c r="G186" s="71"/>
      <c r="H186" s="70">
        <f t="shared" si="23"/>
        <v>20168</v>
      </c>
      <c r="J186" s="71"/>
      <c r="K186" s="71"/>
      <c r="L186" s="71"/>
      <c r="M186" s="71"/>
      <c r="N186" s="117"/>
      <c r="O186" s="117"/>
      <c r="P186" s="117"/>
      <c r="Q186" s="143"/>
      <c r="T186" s="117"/>
      <c r="U186" s="143"/>
      <c r="AC186" s="71"/>
      <c r="AD186" s="71"/>
      <c r="AE186" s="71"/>
      <c r="AF186" s="71"/>
    </row>
    <row r="187" spans="1:41" s="70" customFormat="1" x14ac:dyDescent="0.2">
      <c r="A187" s="70">
        <f t="shared" si="22"/>
        <v>169</v>
      </c>
      <c r="B187" s="71" t="s">
        <v>530</v>
      </c>
      <c r="C187" s="71" t="s">
        <v>578</v>
      </c>
      <c r="D187" s="71" t="s">
        <v>907</v>
      </c>
      <c r="E187" s="71" t="s">
        <v>618</v>
      </c>
      <c r="F187" s="71" t="s">
        <v>1096</v>
      </c>
      <c r="G187" s="71"/>
      <c r="H187" s="70">
        <f t="shared" si="23"/>
        <v>20169</v>
      </c>
      <c r="J187" s="71"/>
      <c r="K187" s="71"/>
      <c r="L187" s="71"/>
      <c r="M187" s="71"/>
      <c r="N187" s="117"/>
      <c r="O187" s="117"/>
      <c r="P187" s="117"/>
      <c r="Q187" s="143"/>
      <c r="T187" s="117"/>
      <c r="U187" s="143"/>
      <c r="AC187" s="71"/>
      <c r="AD187" s="71"/>
      <c r="AE187" s="71"/>
      <c r="AF187" s="71"/>
    </row>
    <row r="188" spans="1:41" s="70" customFormat="1" x14ac:dyDescent="0.2">
      <c r="A188" s="70">
        <f t="shared" si="22"/>
        <v>170</v>
      </c>
      <c r="B188" s="71" t="s">
        <v>531</v>
      </c>
      <c r="C188" s="71" t="s">
        <v>578</v>
      </c>
      <c r="D188" s="71" t="s">
        <v>907</v>
      </c>
      <c r="E188" s="71" t="s">
        <v>619</v>
      </c>
      <c r="F188" s="71" t="s">
        <v>1097</v>
      </c>
      <c r="G188" s="71"/>
      <c r="H188" s="70">
        <f t="shared" si="23"/>
        <v>20170</v>
      </c>
      <c r="J188" s="71"/>
      <c r="K188" s="71"/>
      <c r="L188" s="71"/>
      <c r="M188" s="71"/>
      <c r="N188" s="117"/>
      <c r="O188" s="117"/>
      <c r="P188" s="117"/>
      <c r="Q188" s="143"/>
      <c r="T188" s="117"/>
      <c r="U188" s="143"/>
      <c r="AC188" s="71"/>
      <c r="AD188" s="71"/>
      <c r="AE188" s="71"/>
      <c r="AF188" s="71"/>
    </row>
    <row r="189" spans="1:41" s="70" customFormat="1" x14ac:dyDescent="0.2">
      <c r="A189" s="70">
        <f t="shared" si="22"/>
        <v>171</v>
      </c>
      <c r="B189" s="71" t="s">
        <v>532</v>
      </c>
      <c r="C189" s="71" t="s">
        <v>578</v>
      </c>
      <c r="D189" s="71" t="s">
        <v>907</v>
      </c>
      <c r="E189" s="71" t="s">
        <v>620</v>
      </c>
      <c r="F189" s="71" t="s">
        <v>1098</v>
      </c>
      <c r="G189" s="71"/>
      <c r="H189" s="70">
        <f t="shared" si="23"/>
        <v>20171</v>
      </c>
      <c r="J189" s="71"/>
      <c r="K189" s="71"/>
      <c r="L189" s="71"/>
      <c r="M189" s="71"/>
      <c r="N189" s="117"/>
      <c r="O189" s="117"/>
      <c r="P189" s="117"/>
      <c r="Q189" s="143"/>
      <c r="T189" s="117"/>
      <c r="U189" s="143"/>
      <c r="AC189" s="71"/>
      <c r="AD189" s="71"/>
      <c r="AE189" s="71"/>
      <c r="AF189" s="71"/>
    </row>
    <row r="190" spans="1:41" s="70" customFormat="1" x14ac:dyDescent="0.2">
      <c r="A190" s="70">
        <f t="shared" si="22"/>
        <v>172</v>
      </c>
      <c r="B190" s="71" t="s">
        <v>533</v>
      </c>
      <c r="C190" s="71" t="s">
        <v>271</v>
      </c>
      <c r="D190" s="71" t="s">
        <v>1099</v>
      </c>
      <c r="E190" s="71" t="s">
        <v>621</v>
      </c>
      <c r="F190" s="71" t="s">
        <v>1100</v>
      </c>
      <c r="G190" s="71"/>
      <c r="H190" s="70">
        <f t="shared" si="23"/>
        <v>20172</v>
      </c>
      <c r="J190" s="71"/>
      <c r="K190" s="71"/>
      <c r="L190" s="71"/>
      <c r="M190" s="71"/>
      <c r="N190" s="117"/>
      <c r="O190" s="117"/>
      <c r="P190" s="117"/>
      <c r="Q190" s="143"/>
      <c r="T190" s="117"/>
      <c r="U190" s="143"/>
      <c r="AC190" s="71"/>
      <c r="AD190" s="71"/>
      <c r="AE190" s="71"/>
      <c r="AF190" s="71"/>
    </row>
    <row r="191" spans="1:41" s="70" customFormat="1" x14ac:dyDescent="0.2">
      <c r="A191" s="70">
        <f t="shared" si="22"/>
        <v>173</v>
      </c>
      <c r="B191" s="71" t="s">
        <v>534</v>
      </c>
      <c r="C191" s="71" t="s">
        <v>271</v>
      </c>
      <c r="D191" s="71" t="s">
        <v>1286</v>
      </c>
      <c r="E191" s="71" t="s">
        <v>622</v>
      </c>
      <c r="F191" s="71" t="s">
        <v>1101</v>
      </c>
      <c r="G191" s="71"/>
      <c r="H191" s="70">
        <f t="shared" si="23"/>
        <v>20173</v>
      </c>
      <c r="J191" s="71"/>
      <c r="K191" s="71"/>
      <c r="L191" s="71"/>
      <c r="M191" s="71"/>
      <c r="N191" s="117"/>
      <c r="O191" s="117"/>
      <c r="P191" s="117"/>
      <c r="Q191" s="143"/>
      <c r="T191" s="117"/>
      <c r="U191" s="143"/>
      <c r="AC191" s="71"/>
      <c r="AD191" s="71"/>
      <c r="AE191" s="71"/>
      <c r="AF191" s="71"/>
    </row>
    <row r="192" spans="1:41" s="70" customFormat="1" x14ac:dyDescent="0.2">
      <c r="A192" s="70">
        <f t="shared" si="22"/>
        <v>174</v>
      </c>
      <c r="B192" s="71" t="s">
        <v>535</v>
      </c>
      <c r="C192" s="71" t="s">
        <v>271</v>
      </c>
      <c r="D192" s="71" t="s">
        <v>1286</v>
      </c>
      <c r="E192" s="71" t="s">
        <v>623</v>
      </c>
      <c r="F192" s="71" t="s">
        <v>1102</v>
      </c>
      <c r="G192" s="71"/>
      <c r="H192" s="70">
        <f t="shared" si="23"/>
        <v>20174</v>
      </c>
      <c r="J192" s="71"/>
      <c r="K192" s="71"/>
      <c r="L192" s="71"/>
      <c r="M192" s="71"/>
      <c r="N192" s="117"/>
      <c r="O192" s="117"/>
      <c r="P192" s="117"/>
      <c r="Q192" s="143"/>
      <c r="T192" s="117"/>
      <c r="U192" s="143"/>
      <c r="AC192" s="71"/>
      <c r="AD192" s="71"/>
      <c r="AE192" s="71"/>
      <c r="AF192" s="71"/>
    </row>
    <row r="193" spans="1:41" s="70" customFormat="1" x14ac:dyDescent="0.2">
      <c r="A193" s="70">
        <f t="shared" si="22"/>
        <v>175</v>
      </c>
      <c r="B193" s="71" t="s">
        <v>536</v>
      </c>
      <c r="C193" s="71" t="s">
        <v>106</v>
      </c>
      <c r="D193" s="71" t="s">
        <v>1103</v>
      </c>
      <c r="E193" s="71" t="s">
        <v>624</v>
      </c>
      <c r="F193" s="71" t="s">
        <v>1104</v>
      </c>
      <c r="G193" s="71"/>
      <c r="H193" s="70">
        <f t="shared" si="23"/>
        <v>20175</v>
      </c>
      <c r="J193" s="71"/>
      <c r="K193" s="71"/>
      <c r="L193" s="71"/>
      <c r="M193" s="71"/>
      <c r="N193" s="117"/>
      <c r="O193" s="117"/>
      <c r="P193" s="117"/>
      <c r="Q193" s="143"/>
      <c r="T193" s="117"/>
      <c r="U193" s="143"/>
      <c r="AC193" s="71"/>
      <c r="AD193" s="71"/>
      <c r="AE193" s="71"/>
      <c r="AF193" s="71"/>
    </row>
    <row r="194" spans="1:41" s="123" customFormat="1" x14ac:dyDescent="0.2">
      <c r="A194" s="110">
        <f t="shared" si="22"/>
        <v>176</v>
      </c>
      <c r="B194" s="105" t="s">
        <v>537</v>
      </c>
      <c r="C194" s="105" t="s">
        <v>580</v>
      </c>
      <c r="D194" s="105" t="s">
        <v>590</v>
      </c>
      <c r="E194" s="105" t="s">
        <v>625</v>
      </c>
      <c r="F194" s="105" t="s">
        <v>1105</v>
      </c>
      <c r="G194" s="105"/>
      <c r="H194" s="110">
        <f t="shared" si="23"/>
        <v>20176</v>
      </c>
      <c r="I194" s="110"/>
      <c r="J194" s="105"/>
      <c r="K194" s="105"/>
      <c r="L194" s="105"/>
      <c r="M194" s="105"/>
      <c r="N194" s="110"/>
      <c r="O194" s="134"/>
      <c r="P194" s="134"/>
      <c r="Q194" s="144"/>
      <c r="R194" s="110"/>
      <c r="S194" s="110"/>
      <c r="T194" s="134"/>
      <c r="U194" s="144"/>
      <c r="V194" s="110"/>
      <c r="W194" s="110"/>
      <c r="X194" s="110"/>
      <c r="Y194" s="110"/>
      <c r="Z194" s="110"/>
      <c r="AA194" s="110"/>
      <c r="AB194" s="110"/>
      <c r="AC194" s="105">
        <f t="shared" si="25"/>
        <v>3182.24</v>
      </c>
      <c r="AD194" s="105">
        <v>185.88</v>
      </c>
      <c r="AE194" s="105">
        <v>175</v>
      </c>
      <c r="AF194" s="105">
        <v>3543.12</v>
      </c>
      <c r="AG194" s="110"/>
      <c r="AH194" s="110"/>
      <c r="AI194" s="110"/>
      <c r="AJ194" s="110"/>
      <c r="AK194" s="110"/>
      <c r="AL194" s="110"/>
      <c r="AM194" s="110"/>
      <c r="AN194" s="110"/>
    </row>
    <row r="195" spans="1:41" s="70" customFormat="1" x14ac:dyDescent="0.2">
      <c r="A195" s="70">
        <f t="shared" si="22"/>
        <v>177</v>
      </c>
      <c r="B195" s="71" t="s">
        <v>538</v>
      </c>
      <c r="C195" s="71" t="s">
        <v>581</v>
      </c>
      <c r="D195" s="71" t="s">
        <v>1066</v>
      </c>
      <c r="E195" s="71" t="s">
        <v>626</v>
      </c>
      <c r="F195" s="71" t="s">
        <v>1106</v>
      </c>
      <c r="G195" s="71"/>
      <c r="H195" s="70">
        <f t="shared" si="23"/>
        <v>20177</v>
      </c>
      <c r="J195" s="71"/>
      <c r="K195" s="71"/>
      <c r="L195" s="71"/>
      <c r="M195" s="71"/>
      <c r="N195" s="117"/>
      <c r="O195" s="117"/>
      <c r="P195" s="117"/>
      <c r="Q195" s="143"/>
      <c r="T195" s="117"/>
      <c r="U195" s="143"/>
      <c r="AC195" s="71"/>
      <c r="AD195" s="71"/>
      <c r="AE195" s="71"/>
      <c r="AF195" s="71"/>
    </row>
    <row r="196" spans="1:41" s="70" customFormat="1" x14ac:dyDescent="0.2">
      <c r="A196" s="70">
        <f t="shared" si="22"/>
        <v>178</v>
      </c>
      <c r="B196" s="71" t="s">
        <v>539</v>
      </c>
      <c r="C196" s="71" t="s">
        <v>271</v>
      </c>
      <c r="D196" s="71" t="s">
        <v>907</v>
      </c>
      <c r="E196" s="71" t="s">
        <v>627</v>
      </c>
      <c r="F196" s="71" t="s">
        <v>1107</v>
      </c>
      <c r="G196" s="71"/>
      <c r="H196" s="70">
        <f t="shared" si="23"/>
        <v>20178</v>
      </c>
      <c r="J196" s="71"/>
      <c r="K196" s="71"/>
      <c r="L196" s="71"/>
      <c r="M196" s="71"/>
      <c r="N196" s="117"/>
      <c r="O196" s="117"/>
      <c r="P196" s="117"/>
      <c r="Q196" s="143"/>
      <c r="T196" s="117"/>
      <c r="U196" s="143"/>
      <c r="AC196" s="71"/>
      <c r="AD196" s="71"/>
      <c r="AE196" s="71"/>
      <c r="AF196" s="71"/>
    </row>
    <row r="197" spans="1:41" s="70" customFormat="1" x14ac:dyDescent="0.2">
      <c r="A197" s="70">
        <f t="shared" si="22"/>
        <v>179</v>
      </c>
      <c r="B197" s="71" t="s">
        <v>540</v>
      </c>
      <c r="C197" s="71" t="s">
        <v>271</v>
      </c>
      <c r="D197" s="71" t="s">
        <v>907</v>
      </c>
      <c r="E197" s="71" t="s">
        <v>628</v>
      </c>
      <c r="F197" s="71" t="s">
        <v>1108</v>
      </c>
      <c r="G197" s="71"/>
      <c r="H197" s="70">
        <f t="shared" si="23"/>
        <v>20179</v>
      </c>
      <c r="J197" s="71"/>
      <c r="K197" s="71"/>
      <c r="L197" s="71"/>
      <c r="M197" s="71"/>
      <c r="N197" s="117"/>
      <c r="O197" s="117"/>
      <c r="P197" s="117"/>
      <c r="Q197" s="143"/>
      <c r="T197" s="117"/>
      <c r="U197" s="143"/>
      <c r="AC197" s="71"/>
      <c r="AD197" s="71"/>
      <c r="AE197" s="71"/>
      <c r="AF197" s="71"/>
    </row>
    <row r="198" spans="1:41" s="70" customFormat="1" x14ac:dyDescent="0.2">
      <c r="A198" s="70">
        <f t="shared" si="22"/>
        <v>180</v>
      </c>
      <c r="B198" s="71" t="s">
        <v>69</v>
      </c>
      <c r="C198" s="71" t="s">
        <v>105</v>
      </c>
      <c r="D198" s="71" t="s">
        <v>1238</v>
      </c>
      <c r="E198" s="71" t="s">
        <v>629</v>
      </c>
      <c r="F198" s="71" t="s">
        <v>1109</v>
      </c>
      <c r="G198" s="71"/>
      <c r="H198" s="70">
        <f t="shared" si="23"/>
        <v>20180</v>
      </c>
      <c r="J198" s="71"/>
      <c r="K198" s="71"/>
      <c r="L198" s="71"/>
      <c r="M198" s="71"/>
      <c r="N198" s="117"/>
      <c r="O198" s="117"/>
      <c r="P198" s="117"/>
      <c r="Q198" s="143"/>
      <c r="T198" s="117"/>
      <c r="U198" s="143"/>
      <c r="AC198" s="71"/>
      <c r="AD198" s="71"/>
      <c r="AE198" s="71"/>
      <c r="AF198" s="71"/>
    </row>
    <row r="199" spans="1:41" x14ac:dyDescent="0.2">
      <c r="A199" s="49">
        <f t="shared" si="22"/>
        <v>181</v>
      </c>
      <c r="B199" s="62" t="s">
        <v>541</v>
      </c>
      <c r="C199" s="62" t="s">
        <v>582</v>
      </c>
      <c r="D199" s="39" t="s">
        <v>1110</v>
      </c>
      <c r="E199" s="39" t="s">
        <v>630</v>
      </c>
      <c r="F199" s="39" t="s">
        <v>1111</v>
      </c>
      <c r="G199" s="63">
        <v>346.22</v>
      </c>
      <c r="H199" s="55">
        <f t="shared" si="23"/>
        <v>20181</v>
      </c>
      <c r="I199" s="56" t="s">
        <v>1987</v>
      </c>
      <c r="J199" s="62" t="str">
        <f>VLOOKUP(I199,Bidder!$A:$B,2, FALSE)</f>
        <v>SAVVY IN LLC</v>
      </c>
      <c r="K199" s="62" t="str">
        <f>VLOOKUP(I199,Bidder!$A:$H,8, FALSE)</f>
        <v>(561) 487-2742</v>
      </c>
      <c r="L199" s="62" t="str">
        <f>VLOOKUP(I199,Bidder!$A:$C,3,FALSE)&amp;VLOOKUP(I199,Bidder!$A:$D,4,FALSE)  &amp;VLOOKUP(I199,Bidder!$A:$E,5,FALSE) &amp;VLOOKUP(I199,Bidder!$A:$F,6, FALSE) &amp;VLOOKUP(I199,Bidder!$A:$G,7, FALSE)</f>
        <v xml:space="preserve">17962 FOXBOROUGH LANE BOCA RATON FL 33496 </v>
      </c>
      <c r="M199" s="63">
        <f t="shared" si="24"/>
        <v>60901.01</v>
      </c>
      <c r="N199" s="120">
        <v>61247.23</v>
      </c>
      <c r="O199" s="131">
        <v>750</v>
      </c>
      <c r="P199" s="131"/>
      <c r="Q199" s="67"/>
      <c r="R199" s="56"/>
      <c r="S199" s="46"/>
      <c r="T199" s="131"/>
      <c r="U199" s="67"/>
      <c r="V199" s="56"/>
      <c r="W199" s="56"/>
      <c r="X199" s="46"/>
      <c r="Y199" s="56"/>
      <c r="Z199" s="56"/>
      <c r="AA199" s="56"/>
      <c r="AB199" s="56"/>
      <c r="AC199" s="63">
        <f t="shared" si="25"/>
        <v>121.38999999999997</v>
      </c>
      <c r="AD199" s="63">
        <v>38.450000000000003</v>
      </c>
      <c r="AE199" s="63">
        <v>175</v>
      </c>
      <c r="AF199" s="63">
        <v>334.84</v>
      </c>
      <c r="AG199" s="67"/>
      <c r="AH199" s="46"/>
      <c r="AI199" s="56"/>
      <c r="AJ199" s="56"/>
      <c r="AK199" s="46"/>
      <c r="AL199" s="56"/>
      <c r="AM199" s="56"/>
      <c r="AN199" s="56"/>
      <c r="AO199" s="48"/>
    </row>
    <row r="200" spans="1:41" s="70" customFormat="1" x14ac:dyDescent="0.2">
      <c r="A200" s="70">
        <f t="shared" si="22"/>
        <v>182</v>
      </c>
      <c r="B200" s="71" t="s">
        <v>542</v>
      </c>
      <c r="C200" s="71" t="s">
        <v>563</v>
      </c>
      <c r="D200" s="71" t="s">
        <v>907</v>
      </c>
      <c r="E200" s="71" t="s">
        <v>631</v>
      </c>
      <c r="F200" s="71" t="s">
        <v>1053</v>
      </c>
      <c r="G200" s="71"/>
      <c r="H200" s="70">
        <f t="shared" si="23"/>
        <v>20182</v>
      </c>
      <c r="J200" s="71"/>
      <c r="K200" s="71"/>
      <c r="L200" s="71"/>
      <c r="M200" s="71"/>
      <c r="N200" s="117"/>
      <c r="O200" s="117"/>
      <c r="P200" s="117"/>
      <c r="Q200" s="143"/>
      <c r="T200" s="117"/>
      <c r="U200" s="143"/>
      <c r="AC200" s="71"/>
      <c r="AD200" s="71"/>
      <c r="AE200" s="71"/>
      <c r="AF200" s="71"/>
    </row>
    <row r="201" spans="1:41" s="70" customFormat="1" x14ac:dyDescent="0.2">
      <c r="A201" s="70">
        <f t="shared" si="22"/>
        <v>183</v>
      </c>
      <c r="B201" s="71" t="s">
        <v>543</v>
      </c>
      <c r="C201" s="71" t="s">
        <v>583</v>
      </c>
      <c r="D201" s="71" t="s">
        <v>1112</v>
      </c>
      <c r="E201" s="71" t="s">
        <v>632</v>
      </c>
      <c r="F201" s="71" t="s">
        <v>1113</v>
      </c>
      <c r="G201" s="71"/>
      <c r="H201" s="70">
        <f t="shared" si="23"/>
        <v>20183</v>
      </c>
      <c r="J201" s="71"/>
      <c r="K201" s="71"/>
      <c r="L201" s="71"/>
      <c r="M201" s="71"/>
      <c r="N201" s="117"/>
      <c r="O201" s="117"/>
      <c r="P201" s="117"/>
      <c r="Q201" s="143"/>
      <c r="T201" s="117"/>
      <c r="U201" s="143"/>
      <c r="AC201" s="72"/>
      <c r="AD201" s="72"/>
      <c r="AE201" s="72"/>
      <c r="AF201" s="72"/>
    </row>
    <row r="202" spans="1:41" s="70" customFormat="1" x14ac:dyDescent="0.2">
      <c r="A202" s="70">
        <f t="shared" si="22"/>
        <v>184</v>
      </c>
      <c r="B202" s="71" t="s">
        <v>544</v>
      </c>
      <c r="C202" s="71" t="s">
        <v>584</v>
      </c>
      <c r="D202" s="71" t="s">
        <v>1112</v>
      </c>
      <c r="E202" s="71" t="s">
        <v>633</v>
      </c>
      <c r="F202" s="71" t="s">
        <v>1114</v>
      </c>
      <c r="G202" s="71"/>
      <c r="H202" s="70">
        <f t="shared" si="23"/>
        <v>20184</v>
      </c>
      <c r="J202" s="71"/>
      <c r="K202" s="71"/>
      <c r="L202" s="71"/>
      <c r="M202" s="71"/>
      <c r="N202" s="117"/>
      <c r="O202" s="117"/>
      <c r="P202" s="117"/>
      <c r="Q202" s="143"/>
      <c r="T202" s="117"/>
      <c r="U202" s="143"/>
      <c r="AC202" s="72"/>
      <c r="AD202" s="72"/>
      <c r="AE202" s="72"/>
      <c r="AF202" s="72"/>
    </row>
    <row r="203" spans="1:41" s="70" customFormat="1" x14ac:dyDescent="0.2">
      <c r="A203" s="70">
        <f t="shared" si="22"/>
        <v>185</v>
      </c>
      <c r="B203" s="71" t="s">
        <v>545</v>
      </c>
      <c r="C203" s="71" t="s">
        <v>583</v>
      </c>
      <c r="D203" s="73" t="s">
        <v>1285</v>
      </c>
      <c r="E203" s="71" t="s">
        <v>634</v>
      </c>
      <c r="F203" s="71" t="s">
        <v>1114</v>
      </c>
      <c r="G203" s="71"/>
      <c r="H203" s="70">
        <f t="shared" si="23"/>
        <v>20185</v>
      </c>
      <c r="J203" s="71"/>
      <c r="K203" s="71"/>
      <c r="L203" s="71"/>
      <c r="M203" s="71"/>
      <c r="N203" s="117"/>
      <c r="O203" s="117"/>
      <c r="P203" s="117"/>
      <c r="Q203" s="143"/>
      <c r="T203" s="117"/>
      <c r="U203" s="143"/>
      <c r="AC203" s="72"/>
      <c r="AD203" s="72"/>
      <c r="AE203" s="72"/>
      <c r="AF203" s="72"/>
    </row>
    <row r="204" spans="1:41" s="154" customFormat="1" x14ac:dyDescent="0.2">
      <c r="A204" s="154">
        <f t="shared" si="22"/>
        <v>186</v>
      </c>
      <c r="B204" s="155" t="s">
        <v>546</v>
      </c>
      <c r="C204" s="155" t="s">
        <v>585</v>
      </c>
      <c r="D204" s="155" t="s">
        <v>1115</v>
      </c>
      <c r="E204" s="155" t="s">
        <v>635</v>
      </c>
      <c r="F204" s="155" t="s">
        <v>1116</v>
      </c>
      <c r="G204" s="155">
        <v>9105.4</v>
      </c>
      <c r="H204" s="154">
        <f t="shared" si="23"/>
        <v>20186</v>
      </c>
      <c r="I204" s="154" t="s">
        <v>2009</v>
      </c>
      <c r="J204" s="155" t="str">
        <f>VLOOKUP(I204,Bidder!$A:$B,2, FALSE)</f>
        <v>M DOED, LLC/FIRST MERCHANTS BANK</v>
      </c>
      <c r="K204" s="155" t="str">
        <f>VLOOKUP(I204,Bidder!$A:$H,8, FALSE)</f>
        <v>(765) 288-5378</v>
      </c>
      <c r="L204" s="155" t="str">
        <f>VLOOKUP(I204,Bidder!$A:$C,3,FALSE)&amp;VLOOKUP(I204,Bidder!$A:$D,4,FALSE)  &amp;VLOOKUP(I204,Bidder!$A:$E,5,FALSE) &amp;VLOOKUP(I204,Bidder!$A:$F,6, FALSE) &amp;VLOOKUP(I204,Bidder!$A:$G,7, FALSE)</f>
        <v xml:space="preserve">3804 W. ALLEN CRT. MUNCIE IN 47304 </v>
      </c>
      <c r="M204" s="155">
        <f t="shared" si="24"/>
        <v>176404.6</v>
      </c>
      <c r="N204" s="154">
        <v>185510</v>
      </c>
      <c r="O204" s="154">
        <v>750</v>
      </c>
      <c r="T204" s="172">
        <v>12143.35</v>
      </c>
      <c r="U204" s="156">
        <v>44176</v>
      </c>
      <c r="V204" s="154">
        <v>19151</v>
      </c>
      <c r="W204" s="154" t="s">
        <v>2480</v>
      </c>
      <c r="Y204" s="156">
        <v>44209</v>
      </c>
      <c r="Z204" s="154">
        <v>275535</v>
      </c>
      <c r="AA204" s="154" t="s">
        <v>2484</v>
      </c>
      <c r="AC204" s="155">
        <f t="shared" si="25"/>
        <v>6312.19</v>
      </c>
      <c r="AD204" s="155">
        <v>2025.95</v>
      </c>
      <c r="AE204" s="155">
        <v>175</v>
      </c>
      <c r="AF204" s="155">
        <v>8513.14</v>
      </c>
    </row>
    <row r="205" spans="1:41" s="70" customFormat="1" x14ac:dyDescent="0.2">
      <c r="A205" s="70">
        <f t="shared" si="22"/>
        <v>187</v>
      </c>
      <c r="B205" s="71" t="s">
        <v>547</v>
      </c>
      <c r="C205" s="71" t="s">
        <v>573</v>
      </c>
      <c r="D205" s="71" t="s">
        <v>1075</v>
      </c>
      <c r="E205" s="71" t="s">
        <v>636</v>
      </c>
      <c r="F205" s="71" t="s">
        <v>1117</v>
      </c>
      <c r="G205" s="71"/>
      <c r="H205" s="70">
        <f t="shared" si="23"/>
        <v>20187</v>
      </c>
      <c r="J205" s="71"/>
      <c r="K205" s="71"/>
      <c r="L205" s="71"/>
      <c r="M205" s="71"/>
      <c r="N205" s="117"/>
      <c r="O205" s="117"/>
      <c r="P205" s="117"/>
      <c r="Q205" s="143"/>
      <c r="T205" s="117"/>
      <c r="U205" s="143"/>
      <c r="AC205" s="71"/>
      <c r="AD205" s="71"/>
      <c r="AE205" s="71"/>
      <c r="AF205" s="71"/>
    </row>
    <row r="206" spans="1:41" s="70" customFormat="1" x14ac:dyDescent="0.2">
      <c r="A206" s="70">
        <f t="shared" si="22"/>
        <v>188</v>
      </c>
      <c r="B206" s="71" t="s">
        <v>548</v>
      </c>
      <c r="C206" s="71" t="s">
        <v>586</v>
      </c>
      <c r="D206" s="71" t="s">
        <v>1118</v>
      </c>
      <c r="E206" s="71" t="s">
        <v>637</v>
      </c>
      <c r="F206" s="71" t="s">
        <v>1119</v>
      </c>
      <c r="G206" s="71"/>
      <c r="H206" s="70">
        <f t="shared" si="23"/>
        <v>20188</v>
      </c>
      <c r="J206" s="71"/>
      <c r="K206" s="71"/>
      <c r="L206" s="71"/>
      <c r="M206" s="71"/>
      <c r="N206" s="117"/>
      <c r="O206" s="117"/>
      <c r="P206" s="117"/>
      <c r="Q206" s="143"/>
      <c r="T206" s="117"/>
      <c r="U206" s="143"/>
      <c r="AC206" s="71"/>
      <c r="AD206" s="71"/>
      <c r="AE206" s="71"/>
      <c r="AF206" s="71"/>
    </row>
    <row r="207" spans="1:41" s="123" customFormat="1" x14ac:dyDescent="0.2">
      <c r="A207" s="110">
        <f t="shared" si="22"/>
        <v>189</v>
      </c>
      <c r="B207" s="105" t="s">
        <v>70</v>
      </c>
      <c r="C207" s="105" t="s">
        <v>587</v>
      </c>
      <c r="D207" s="105" t="s">
        <v>1120</v>
      </c>
      <c r="E207" s="105" t="s">
        <v>126</v>
      </c>
      <c r="F207" s="105" t="s">
        <v>1121</v>
      </c>
      <c r="G207" s="105"/>
      <c r="H207" s="110">
        <f t="shared" si="23"/>
        <v>20189</v>
      </c>
      <c r="I207" s="110"/>
      <c r="J207" s="105"/>
      <c r="K207" s="105"/>
      <c r="L207" s="105"/>
      <c r="M207" s="105"/>
      <c r="N207" s="110"/>
      <c r="O207" s="134"/>
      <c r="P207" s="134"/>
      <c r="Q207" s="144"/>
      <c r="R207" s="110"/>
      <c r="S207" s="110"/>
      <c r="T207" s="134"/>
      <c r="U207" s="144"/>
      <c r="V207" s="110"/>
      <c r="W207" s="110"/>
      <c r="X207" s="110"/>
      <c r="Y207" s="110"/>
      <c r="Z207" s="110"/>
      <c r="AA207" s="110"/>
      <c r="AB207" s="110"/>
      <c r="AC207" s="105">
        <f t="shared" si="25"/>
        <v>30389.35</v>
      </c>
      <c r="AD207" s="105">
        <v>937.82</v>
      </c>
      <c r="AE207" s="105">
        <v>175</v>
      </c>
      <c r="AF207" s="105">
        <v>31502.17</v>
      </c>
      <c r="AG207" s="110"/>
      <c r="AH207" s="110"/>
      <c r="AI207" s="110"/>
      <c r="AJ207" s="110"/>
      <c r="AK207" s="110"/>
      <c r="AL207" s="110"/>
      <c r="AM207" s="110"/>
      <c r="AN207" s="110"/>
    </row>
    <row r="208" spans="1:41" s="40" customFormat="1" x14ac:dyDescent="0.2">
      <c r="A208" s="47">
        <f t="shared" si="22"/>
        <v>190</v>
      </c>
      <c r="B208" s="68" t="s">
        <v>549</v>
      </c>
      <c r="C208" s="68" t="s">
        <v>588</v>
      </c>
      <c r="D208" s="71" t="s">
        <v>1122</v>
      </c>
      <c r="E208" s="71" t="s">
        <v>638</v>
      </c>
      <c r="F208" s="71" t="s">
        <v>1123</v>
      </c>
      <c r="G208" s="71"/>
      <c r="H208" s="70">
        <f t="shared" si="23"/>
        <v>20190</v>
      </c>
      <c r="I208" s="57"/>
      <c r="J208" s="71"/>
      <c r="K208" s="71"/>
      <c r="L208" s="71"/>
      <c r="M208" s="71"/>
      <c r="N208" s="118"/>
      <c r="O208" s="118"/>
      <c r="P208" s="118"/>
      <c r="Q208" s="145"/>
      <c r="R208" s="57"/>
      <c r="S208" s="57"/>
      <c r="T208" s="118"/>
      <c r="U208" s="145"/>
      <c r="V208" s="57"/>
      <c r="W208" s="57"/>
      <c r="X208" s="57"/>
      <c r="Y208" s="57"/>
      <c r="Z208" s="57"/>
      <c r="AA208" s="57"/>
      <c r="AB208" s="57"/>
      <c r="AC208" s="69"/>
      <c r="AD208" s="69"/>
      <c r="AE208" s="69"/>
      <c r="AF208" s="69"/>
      <c r="AG208" s="57"/>
      <c r="AH208" s="57"/>
      <c r="AI208" s="57"/>
      <c r="AJ208" s="57"/>
      <c r="AK208" s="57"/>
      <c r="AL208" s="57"/>
      <c r="AM208" s="57"/>
      <c r="AN208" s="57"/>
      <c r="AO208" s="57"/>
    </row>
    <row r="209" spans="1:41" s="70" customFormat="1" x14ac:dyDescent="0.2">
      <c r="A209" s="70">
        <f t="shared" si="22"/>
        <v>191</v>
      </c>
      <c r="B209" s="71" t="s">
        <v>550</v>
      </c>
      <c r="C209" s="71" t="s">
        <v>589</v>
      </c>
      <c r="D209" s="71" t="s">
        <v>1124</v>
      </c>
      <c r="E209" s="71" t="s">
        <v>639</v>
      </c>
      <c r="F209" s="71" t="s">
        <v>1125</v>
      </c>
      <c r="G209" s="71"/>
      <c r="H209" s="70">
        <f t="shared" si="23"/>
        <v>20191</v>
      </c>
      <c r="J209" s="71"/>
      <c r="K209" s="71"/>
      <c r="L209" s="71"/>
      <c r="M209" s="71"/>
      <c r="N209" s="117"/>
      <c r="O209" s="117"/>
      <c r="P209" s="117"/>
      <c r="Q209" s="143"/>
      <c r="T209" s="117"/>
      <c r="U209" s="143"/>
      <c r="AC209" s="71"/>
      <c r="AD209" s="71"/>
      <c r="AE209" s="71"/>
      <c r="AF209" s="71"/>
    </row>
    <row r="210" spans="1:41" s="70" customFormat="1" x14ac:dyDescent="0.2">
      <c r="A210" s="70">
        <f t="shared" si="22"/>
        <v>192</v>
      </c>
      <c r="B210" s="71" t="s">
        <v>551</v>
      </c>
      <c r="C210" s="71" t="s">
        <v>271</v>
      </c>
      <c r="D210" s="71" t="s">
        <v>1286</v>
      </c>
      <c r="E210" s="71" t="s">
        <v>640</v>
      </c>
      <c r="F210" s="71" t="s">
        <v>1126</v>
      </c>
      <c r="G210" s="71"/>
      <c r="H210" s="70">
        <f t="shared" si="23"/>
        <v>20192</v>
      </c>
      <c r="J210" s="71"/>
      <c r="K210" s="71"/>
      <c r="L210" s="71"/>
      <c r="M210" s="71"/>
      <c r="N210" s="117"/>
      <c r="O210" s="117"/>
      <c r="P210" s="117"/>
      <c r="Q210" s="143"/>
      <c r="T210" s="117"/>
      <c r="U210" s="143"/>
      <c r="AC210" s="71"/>
      <c r="AD210" s="71"/>
      <c r="AE210" s="71"/>
      <c r="AF210" s="71"/>
    </row>
    <row r="211" spans="1:41" s="70" customFormat="1" x14ac:dyDescent="0.2">
      <c r="A211" s="70">
        <f t="shared" si="22"/>
        <v>193</v>
      </c>
      <c r="B211" s="71" t="s">
        <v>552</v>
      </c>
      <c r="C211" s="71" t="s">
        <v>271</v>
      </c>
      <c r="D211" s="71" t="s">
        <v>907</v>
      </c>
      <c r="E211" s="71" t="s">
        <v>641</v>
      </c>
      <c r="F211" s="71" t="s">
        <v>1127</v>
      </c>
      <c r="G211" s="71"/>
      <c r="H211" s="70">
        <f t="shared" si="23"/>
        <v>20193</v>
      </c>
      <c r="J211" s="71"/>
      <c r="K211" s="71"/>
      <c r="L211" s="71"/>
      <c r="M211" s="71"/>
      <c r="N211" s="117"/>
      <c r="O211" s="117"/>
      <c r="P211" s="117"/>
      <c r="Q211" s="143"/>
      <c r="T211" s="117"/>
      <c r="U211" s="143"/>
      <c r="AC211" s="71"/>
      <c r="AD211" s="71"/>
      <c r="AE211" s="71"/>
      <c r="AF211" s="71"/>
    </row>
    <row r="212" spans="1:41" s="70" customFormat="1" x14ac:dyDescent="0.2">
      <c r="A212" s="70">
        <f t="shared" si="22"/>
        <v>194</v>
      </c>
      <c r="B212" s="71" t="s">
        <v>553</v>
      </c>
      <c r="C212" s="71" t="s">
        <v>271</v>
      </c>
      <c r="D212" s="71" t="s">
        <v>1286</v>
      </c>
      <c r="E212" s="71" t="s">
        <v>642</v>
      </c>
      <c r="F212" s="71" t="s">
        <v>1128</v>
      </c>
      <c r="G212" s="71"/>
      <c r="H212" s="70">
        <f t="shared" si="23"/>
        <v>20194</v>
      </c>
      <c r="J212" s="71"/>
      <c r="K212" s="71"/>
      <c r="L212" s="71"/>
      <c r="M212" s="71"/>
      <c r="N212" s="117"/>
      <c r="O212" s="117"/>
      <c r="P212" s="117"/>
      <c r="Q212" s="143"/>
      <c r="T212" s="117"/>
      <c r="U212" s="143"/>
      <c r="AC212" s="71"/>
      <c r="AD212" s="71"/>
      <c r="AE212" s="71"/>
      <c r="AF212" s="71"/>
    </row>
    <row r="213" spans="1:41" s="70" customFormat="1" x14ac:dyDescent="0.2">
      <c r="A213" s="70">
        <f t="shared" si="22"/>
        <v>195</v>
      </c>
      <c r="B213" s="71" t="s">
        <v>554</v>
      </c>
      <c r="C213" s="71" t="s">
        <v>271</v>
      </c>
      <c r="D213" s="71" t="s">
        <v>907</v>
      </c>
      <c r="E213" s="71" t="s">
        <v>643</v>
      </c>
      <c r="F213" s="71" t="s">
        <v>1129</v>
      </c>
      <c r="G213" s="71"/>
      <c r="H213" s="70">
        <f t="shared" si="23"/>
        <v>20195</v>
      </c>
      <c r="J213" s="71"/>
      <c r="K213" s="71"/>
      <c r="L213" s="71"/>
      <c r="M213" s="71"/>
      <c r="N213" s="117"/>
      <c r="O213" s="117"/>
      <c r="P213" s="117"/>
      <c r="Q213" s="143"/>
      <c r="T213" s="117"/>
      <c r="U213" s="143"/>
      <c r="AC213" s="71"/>
      <c r="AD213" s="71"/>
      <c r="AE213" s="71"/>
      <c r="AF213" s="71"/>
    </row>
    <row r="214" spans="1:41" s="70" customFormat="1" x14ac:dyDescent="0.2">
      <c r="A214" s="70">
        <f t="shared" si="22"/>
        <v>196</v>
      </c>
      <c r="B214" s="71" t="s">
        <v>555</v>
      </c>
      <c r="C214" s="71" t="s">
        <v>271</v>
      </c>
      <c r="D214" s="71" t="s">
        <v>1286</v>
      </c>
      <c r="E214" s="71" t="s">
        <v>644</v>
      </c>
      <c r="F214" s="71" t="s">
        <v>1130</v>
      </c>
      <c r="G214" s="71"/>
      <c r="H214" s="70">
        <f t="shared" si="23"/>
        <v>20196</v>
      </c>
      <c r="J214" s="71"/>
      <c r="K214" s="71"/>
      <c r="L214" s="71"/>
      <c r="M214" s="71"/>
      <c r="N214" s="117"/>
      <c r="O214" s="117"/>
      <c r="P214" s="117"/>
      <c r="Q214" s="143"/>
      <c r="T214" s="117"/>
      <c r="U214" s="143"/>
      <c r="AC214" s="71"/>
      <c r="AD214" s="71"/>
      <c r="AE214" s="71"/>
      <c r="AF214" s="71"/>
    </row>
    <row r="215" spans="1:41" s="70" customFormat="1" x14ac:dyDescent="0.2">
      <c r="A215" s="70">
        <f t="shared" si="22"/>
        <v>197</v>
      </c>
      <c r="B215" s="71" t="s">
        <v>556</v>
      </c>
      <c r="C215" s="71" t="s">
        <v>271</v>
      </c>
      <c r="D215" s="71" t="s">
        <v>1286</v>
      </c>
      <c r="E215" s="71" t="s">
        <v>645</v>
      </c>
      <c r="F215" s="71" t="s">
        <v>1131</v>
      </c>
      <c r="G215" s="71"/>
      <c r="H215" s="70">
        <f t="shared" si="23"/>
        <v>20197</v>
      </c>
      <c r="J215" s="71"/>
      <c r="K215" s="71"/>
      <c r="L215" s="71"/>
      <c r="M215" s="71"/>
      <c r="N215" s="117"/>
      <c r="O215" s="117"/>
      <c r="P215" s="117"/>
      <c r="Q215" s="143"/>
      <c r="T215" s="117"/>
      <c r="U215" s="143"/>
      <c r="AC215" s="71"/>
      <c r="AD215" s="71"/>
      <c r="AE215" s="71"/>
      <c r="AF215" s="71"/>
    </row>
    <row r="216" spans="1:41" s="70" customFormat="1" x14ac:dyDescent="0.2">
      <c r="A216" s="70">
        <f t="shared" si="22"/>
        <v>198</v>
      </c>
      <c r="B216" s="71" t="s">
        <v>557</v>
      </c>
      <c r="C216" s="71" t="s">
        <v>271</v>
      </c>
      <c r="D216" s="71" t="s">
        <v>1286</v>
      </c>
      <c r="E216" s="71" t="s">
        <v>646</v>
      </c>
      <c r="F216" s="71" t="s">
        <v>1132</v>
      </c>
      <c r="G216" s="71"/>
      <c r="H216" s="70">
        <f t="shared" si="23"/>
        <v>20198</v>
      </c>
      <c r="J216" s="71"/>
      <c r="K216" s="71"/>
      <c r="L216" s="71"/>
      <c r="M216" s="71"/>
      <c r="N216" s="117"/>
      <c r="O216" s="117"/>
      <c r="P216" s="117"/>
      <c r="Q216" s="143"/>
      <c r="T216" s="117"/>
      <c r="U216" s="143"/>
      <c r="AC216" s="71"/>
      <c r="AD216" s="71"/>
      <c r="AE216" s="71"/>
      <c r="AF216" s="71"/>
    </row>
    <row r="217" spans="1:41" s="70" customFormat="1" x14ac:dyDescent="0.2">
      <c r="A217" s="70">
        <f t="shared" si="22"/>
        <v>199</v>
      </c>
      <c r="B217" s="71" t="s">
        <v>558</v>
      </c>
      <c r="C217" s="71" t="s">
        <v>271</v>
      </c>
      <c r="D217" s="71" t="s">
        <v>1286</v>
      </c>
      <c r="E217" s="71" t="s">
        <v>647</v>
      </c>
      <c r="F217" s="71" t="s">
        <v>1133</v>
      </c>
      <c r="G217" s="71"/>
      <c r="H217" s="70">
        <f t="shared" si="23"/>
        <v>20199</v>
      </c>
      <c r="J217" s="71"/>
      <c r="K217" s="71"/>
      <c r="L217" s="71"/>
      <c r="M217" s="71"/>
      <c r="N217" s="117"/>
      <c r="O217" s="117"/>
      <c r="P217" s="117"/>
      <c r="Q217" s="143"/>
      <c r="T217" s="117"/>
      <c r="U217" s="143"/>
      <c r="AC217" s="71"/>
      <c r="AD217" s="71"/>
      <c r="AE217" s="71"/>
      <c r="AF217" s="71"/>
    </row>
    <row r="218" spans="1:41" s="70" customFormat="1" x14ac:dyDescent="0.2">
      <c r="A218" s="70">
        <f t="shared" si="22"/>
        <v>200</v>
      </c>
      <c r="B218" s="71" t="s">
        <v>559</v>
      </c>
      <c r="C218" s="71" t="s">
        <v>271</v>
      </c>
      <c r="D218" s="71" t="s">
        <v>1286</v>
      </c>
      <c r="E218" s="71" t="s">
        <v>648</v>
      </c>
      <c r="F218" s="71" t="s">
        <v>1134</v>
      </c>
      <c r="G218" s="71"/>
      <c r="H218" s="70">
        <f t="shared" si="23"/>
        <v>20200</v>
      </c>
      <c r="J218" s="71"/>
      <c r="K218" s="71"/>
      <c r="L218" s="71"/>
      <c r="M218" s="71"/>
      <c r="N218" s="117"/>
      <c r="O218" s="117"/>
      <c r="P218" s="117"/>
      <c r="Q218" s="143"/>
      <c r="T218" s="117"/>
      <c r="U218" s="143"/>
      <c r="AC218" s="71"/>
      <c r="AD218" s="71"/>
      <c r="AE218" s="71"/>
      <c r="AF218" s="71"/>
    </row>
    <row r="219" spans="1:41" s="70" customFormat="1" x14ac:dyDescent="0.2">
      <c r="A219" s="70">
        <f t="shared" si="22"/>
        <v>201</v>
      </c>
      <c r="B219" s="71" t="s">
        <v>560</v>
      </c>
      <c r="C219" s="71" t="s">
        <v>271</v>
      </c>
      <c r="D219" s="71" t="s">
        <v>1286</v>
      </c>
      <c r="E219" s="71" t="s">
        <v>649</v>
      </c>
      <c r="F219" s="71" t="s">
        <v>1135</v>
      </c>
      <c r="G219" s="71"/>
      <c r="H219" s="70">
        <f t="shared" si="23"/>
        <v>20201</v>
      </c>
      <c r="J219" s="71"/>
      <c r="K219" s="71"/>
      <c r="L219" s="71"/>
      <c r="M219" s="71"/>
      <c r="N219" s="117"/>
      <c r="O219" s="117"/>
      <c r="P219" s="117"/>
      <c r="Q219" s="143"/>
      <c r="T219" s="117"/>
      <c r="U219" s="143"/>
      <c r="AC219" s="71"/>
      <c r="AD219" s="71"/>
      <c r="AE219" s="71"/>
      <c r="AF219" s="71"/>
    </row>
    <row r="220" spans="1:41" s="70" customFormat="1" x14ac:dyDescent="0.2">
      <c r="A220" s="70">
        <f t="shared" si="22"/>
        <v>202</v>
      </c>
      <c r="B220" s="71" t="s">
        <v>561</v>
      </c>
      <c r="C220" s="71" t="s">
        <v>271</v>
      </c>
      <c r="D220" s="71" t="s">
        <v>1286</v>
      </c>
      <c r="E220" s="71" t="s">
        <v>650</v>
      </c>
      <c r="F220" s="71" t="s">
        <v>1136</v>
      </c>
      <c r="G220" s="71"/>
      <c r="H220" s="70">
        <f t="shared" si="23"/>
        <v>20202</v>
      </c>
      <c r="J220" s="71"/>
      <c r="K220" s="71"/>
      <c r="L220" s="71"/>
      <c r="M220" s="71"/>
      <c r="N220" s="117"/>
      <c r="O220" s="117"/>
      <c r="P220" s="117"/>
      <c r="Q220" s="143"/>
      <c r="T220" s="117"/>
      <c r="U220" s="143"/>
      <c r="AC220" s="71"/>
      <c r="AD220" s="71"/>
      <c r="AE220" s="71"/>
      <c r="AF220" s="71"/>
    </row>
    <row r="221" spans="1:41" s="22" customFormat="1" x14ac:dyDescent="0.2">
      <c r="A221" s="46"/>
      <c r="B221" s="66" t="s">
        <v>8</v>
      </c>
      <c r="C221" s="46"/>
      <c r="D221" s="46"/>
      <c r="E221" s="46"/>
      <c r="F221" s="46"/>
      <c r="G221" s="104"/>
      <c r="H221" s="54"/>
      <c r="I221" s="46"/>
      <c r="J221" s="106"/>
      <c r="K221" s="106"/>
      <c r="L221" s="106"/>
      <c r="M221" s="104"/>
      <c r="N221" s="114"/>
      <c r="O221" s="60"/>
      <c r="P221" s="60"/>
      <c r="Q221" s="64"/>
      <c r="R221" s="46"/>
      <c r="S221" s="46"/>
      <c r="T221" s="60"/>
      <c r="U221" s="64"/>
      <c r="V221" s="46"/>
      <c r="W221" s="46"/>
      <c r="X221" s="46"/>
      <c r="Y221" s="46"/>
      <c r="Z221" s="46"/>
      <c r="AA221" s="46"/>
      <c r="AB221" s="46"/>
      <c r="AC221" s="60"/>
      <c r="AD221" s="60"/>
      <c r="AE221" s="60"/>
      <c r="AF221" s="60"/>
      <c r="AG221" s="46"/>
      <c r="AH221" s="46"/>
      <c r="AI221" s="46"/>
      <c r="AJ221" s="46"/>
      <c r="AK221" s="46"/>
      <c r="AL221" s="46"/>
      <c r="AM221" s="46"/>
      <c r="AN221" s="46"/>
      <c r="AO221" s="61"/>
    </row>
    <row r="222" spans="1:41" s="70" customFormat="1" x14ac:dyDescent="0.2">
      <c r="A222" s="70">
        <f>A220+1</f>
        <v>203</v>
      </c>
      <c r="B222" s="71" t="s">
        <v>653</v>
      </c>
      <c r="C222" s="71" t="s">
        <v>652</v>
      </c>
      <c r="D222" s="71" t="s">
        <v>1259</v>
      </c>
      <c r="E222" s="71" t="s">
        <v>651</v>
      </c>
      <c r="F222" s="71" t="s">
        <v>1261</v>
      </c>
      <c r="G222" s="71"/>
      <c r="H222" s="70">
        <v>20203</v>
      </c>
      <c r="J222" s="71"/>
      <c r="K222" s="71"/>
      <c r="L222" s="71"/>
      <c r="M222" s="71"/>
      <c r="N222" s="117"/>
      <c r="O222" s="117"/>
      <c r="P222" s="117"/>
      <c r="Q222" s="143"/>
      <c r="T222" s="117"/>
      <c r="U222" s="143"/>
      <c r="AC222" s="71"/>
      <c r="AD222" s="71"/>
      <c r="AE222" s="71"/>
      <c r="AF222" s="71"/>
    </row>
    <row r="223" spans="1:41" s="123" customFormat="1" x14ac:dyDescent="0.2">
      <c r="A223" s="110">
        <f t="shared" ref="A223" si="26">A222+1</f>
        <v>204</v>
      </c>
      <c r="B223" s="105" t="s">
        <v>71</v>
      </c>
      <c r="C223" s="105" t="s">
        <v>108</v>
      </c>
      <c r="D223" s="105" t="s">
        <v>1296</v>
      </c>
      <c r="E223" s="105" t="s">
        <v>109</v>
      </c>
      <c r="F223" s="105" t="s">
        <v>1262</v>
      </c>
      <c r="G223" s="105"/>
      <c r="H223" s="110">
        <v>20204</v>
      </c>
      <c r="I223" s="110"/>
      <c r="J223" s="105"/>
      <c r="K223" s="105"/>
      <c r="L223" s="105"/>
      <c r="M223" s="105"/>
      <c r="N223" s="110"/>
      <c r="O223" s="134"/>
      <c r="P223" s="134"/>
      <c r="Q223" s="144"/>
      <c r="R223" s="110"/>
      <c r="S223" s="110"/>
      <c r="T223" s="134"/>
      <c r="U223" s="144"/>
      <c r="V223" s="110"/>
      <c r="W223" s="110"/>
      <c r="X223" s="110"/>
      <c r="Y223" s="110"/>
      <c r="Z223" s="110"/>
      <c r="AA223" s="110"/>
      <c r="AB223" s="110"/>
      <c r="AC223" s="105">
        <f t="shared" ref="AC223:AC225" si="27">AF223-AE223-AD223</f>
        <v>84872.65</v>
      </c>
      <c r="AD223" s="105">
        <v>2062.27</v>
      </c>
      <c r="AE223" s="105">
        <v>175</v>
      </c>
      <c r="AF223" s="105">
        <v>87109.92</v>
      </c>
      <c r="AG223" s="110"/>
      <c r="AH223" s="110"/>
      <c r="AI223" s="110"/>
      <c r="AJ223" s="110"/>
      <c r="AK223" s="110"/>
      <c r="AL223" s="110"/>
      <c r="AM223" s="110"/>
      <c r="AN223" s="110"/>
    </row>
    <row r="224" spans="1:41" s="22" customFormat="1" x14ac:dyDescent="0.2">
      <c r="A224" s="46"/>
      <c r="B224" s="66" t="s">
        <v>9</v>
      </c>
      <c r="C224" s="46"/>
      <c r="D224" s="46"/>
      <c r="E224" s="46"/>
      <c r="F224" s="46"/>
      <c r="G224" s="104"/>
      <c r="H224" s="54"/>
      <c r="I224" s="46"/>
      <c r="J224" s="106"/>
      <c r="K224" s="106"/>
      <c r="L224" s="106"/>
      <c r="M224" s="104"/>
      <c r="N224" s="114"/>
      <c r="O224" s="60"/>
      <c r="P224" s="60"/>
      <c r="Q224" s="64"/>
      <c r="R224" s="46"/>
      <c r="S224" s="46"/>
      <c r="T224" s="60"/>
      <c r="U224" s="64"/>
      <c r="V224" s="46"/>
      <c r="W224" s="46"/>
      <c r="X224" s="46"/>
      <c r="Y224" s="46"/>
      <c r="Z224" s="46"/>
      <c r="AA224" s="46"/>
      <c r="AB224" s="46"/>
      <c r="AC224" s="60"/>
      <c r="AD224" s="60"/>
      <c r="AE224" s="60"/>
      <c r="AF224" s="60"/>
      <c r="AG224" s="46"/>
      <c r="AH224" s="46"/>
      <c r="AI224" s="46"/>
      <c r="AJ224" s="46"/>
      <c r="AK224" s="46"/>
      <c r="AL224" s="46"/>
      <c r="AM224" s="46"/>
      <c r="AN224" s="46"/>
      <c r="AO224" s="61"/>
    </row>
    <row r="225" spans="1:41" s="168" customFormat="1" x14ac:dyDescent="0.2">
      <c r="A225" s="157">
        <f>A223+1</f>
        <v>205</v>
      </c>
      <c r="B225" s="159" t="s">
        <v>654</v>
      </c>
      <c r="C225" s="159" t="s">
        <v>660</v>
      </c>
      <c r="D225" s="160" t="s">
        <v>1279</v>
      </c>
      <c r="E225" s="161" t="s">
        <v>665</v>
      </c>
      <c r="F225" s="161" t="s">
        <v>1137</v>
      </c>
      <c r="G225" s="162">
        <v>1676.23</v>
      </c>
      <c r="H225" s="173">
        <v>20205</v>
      </c>
      <c r="I225" s="164" t="s">
        <v>2104</v>
      </c>
      <c r="J225" s="159" t="str">
        <f>VLOOKUP(I225,Bidder!$A:$B,2, FALSE)</f>
        <v>HIGHLANDER PROPERTY MANAGEMENT</v>
      </c>
      <c r="K225" s="159" t="str">
        <f>VLOOKUP(I225,Bidder!$A:$H,8, FALSE)</f>
        <v>(812) 318-0050</v>
      </c>
      <c r="L225" s="159" t="str">
        <f>VLOOKUP(I225,Bidder!$A:$C,3,FALSE)&amp;VLOOKUP(I225,Bidder!$A:$D,4,FALSE)  &amp;VLOOKUP(I225,Bidder!$A:$E,5,FALSE) &amp;VLOOKUP(I225,Bidder!$A:$F,6, FALSE) &amp;VLOOKUP(I225,Bidder!$A:$G,7, FALSE)</f>
        <v xml:space="preserve">1903 GRAPE ARBOR WAY FLOYDS KNOBS IN 47119 </v>
      </c>
      <c r="M225" s="162">
        <f t="shared" ref="M225:M281" si="28">N225-G225</f>
        <v>22878.77</v>
      </c>
      <c r="N225" s="165">
        <v>24555</v>
      </c>
      <c r="O225" s="165"/>
      <c r="P225" s="165"/>
      <c r="Q225" s="166"/>
      <c r="R225" s="164"/>
      <c r="S225" s="164"/>
      <c r="T225" s="165">
        <v>3071.6</v>
      </c>
      <c r="U225" s="166">
        <v>44484</v>
      </c>
      <c r="V225" s="164">
        <v>21817</v>
      </c>
      <c r="W225" s="164" t="s">
        <v>2496</v>
      </c>
      <c r="X225" s="164"/>
      <c r="Y225" s="164"/>
      <c r="Z225" s="164"/>
      <c r="AA225" s="164"/>
      <c r="AB225" s="164"/>
      <c r="AC225" s="162">
        <f t="shared" si="27"/>
        <v>1067.3000000000002</v>
      </c>
      <c r="AD225" s="162">
        <v>333.86</v>
      </c>
      <c r="AE225" s="162">
        <v>175</v>
      </c>
      <c r="AF225" s="162">
        <v>1576.16</v>
      </c>
      <c r="AG225" s="166"/>
      <c r="AH225" s="164"/>
      <c r="AI225" s="164"/>
      <c r="AJ225" s="164"/>
      <c r="AK225" s="164"/>
      <c r="AL225" s="164"/>
      <c r="AM225" s="164"/>
      <c r="AN225" s="164"/>
      <c r="AO225" s="167"/>
    </row>
    <row r="226" spans="1:41" s="70" customFormat="1" x14ac:dyDescent="0.2">
      <c r="A226" s="70">
        <f t="shared" ref="A226:A230" si="29">A225+1</f>
        <v>206</v>
      </c>
      <c r="B226" s="71" t="s">
        <v>655</v>
      </c>
      <c r="C226" s="71" t="s">
        <v>661</v>
      </c>
      <c r="D226" s="71" t="s">
        <v>1280</v>
      </c>
      <c r="E226" s="71" t="s">
        <v>666</v>
      </c>
      <c r="F226" s="71" t="s">
        <v>1138</v>
      </c>
      <c r="G226" s="71"/>
      <c r="H226" s="70">
        <f>H225+1</f>
        <v>20206</v>
      </c>
      <c r="J226" s="71"/>
      <c r="K226" s="71"/>
      <c r="L226" s="71"/>
      <c r="M226" s="71"/>
      <c r="N226" s="117"/>
      <c r="O226" s="117"/>
      <c r="P226" s="117"/>
      <c r="Q226" s="143"/>
      <c r="T226" s="117"/>
      <c r="U226" s="143"/>
      <c r="AC226" s="71"/>
      <c r="AD226" s="71"/>
      <c r="AE226" s="71"/>
      <c r="AF226" s="71"/>
    </row>
    <row r="227" spans="1:41" s="70" customFormat="1" x14ac:dyDescent="0.2">
      <c r="A227" s="70">
        <f t="shared" si="29"/>
        <v>207</v>
      </c>
      <c r="B227" s="71" t="s">
        <v>656</v>
      </c>
      <c r="C227" s="71" t="s">
        <v>662</v>
      </c>
      <c r="D227" s="71" t="s">
        <v>1238</v>
      </c>
      <c r="E227" s="71" t="s">
        <v>667</v>
      </c>
      <c r="F227" s="71" t="s">
        <v>1139</v>
      </c>
      <c r="G227" s="71"/>
      <c r="H227" s="70">
        <f t="shared" ref="H227:H230" si="30">H226+1</f>
        <v>20207</v>
      </c>
      <c r="J227" s="71"/>
      <c r="K227" s="71"/>
      <c r="L227" s="71"/>
      <c r="M227" s="71"/>
      <c r="N227" s="117"/>
      <c r="O227" s="117"/>
      <c r="P227" s="117"/>
      <c r="Q227" s="143"/>
      <c r="T227" s="117"/>
      <c r="U227" s="143"/>
      <c r="AC227" s="71"/>
      <c r="AD227" s="71"/>
      <c r="AE227" s="71"/>
      <c r="AF227" s="71"/>
    </row>
    <row r="228" spans="1:41" s="70" customFormat="1" x14ac:dyDescent="0.2">
      <c r="A228" s="70">
        <f t="shared" si="29"/>
        <v>208</v>
      </c>
      <c r="B228" s="71" t="s">
        <v>657</v>
      </c>
      <c r="C228" s="71" t="s">
        <v>271</v>
      </c>
      <c r="D228" s="71" t="s">
        <v>907</v>
      </c>
      <c r="E228" s="71" t="s">
        <v>668</v>
      </c>
      <c r="F228" s="71" t="s">
        <v>1140</v>
      </c>
      <c r="G228" s="71"/>
      <c r="H228" s="70">
        <f t="shared" si="30"/>
        <v>20208</v>
      </c>
      <c r="J228" s="71"/>
      <c r="K228" s="71"/>
      <c r="L228" s="71"/>
      <c r="M228" s="71"/>
      <c r="N228" s="117"/>
      <c r="O228" s="117"/>
      <c r="P228" s="117"/>
      <c r="Q228" s="143"/>
      <c r="T228" s="117"/>
      <c r="U228" s="143"/>
      <c r="AC228" s="71"/>
      <c r="AD228" s="71"/>
      <c r="AE228" s="71"/>
      <c r="AF228" s="71"/>
    </row>
    <row r="229" spans="1:41" s="102" customFormat="1" x14ac:dyDescent="0.2">
      <c r="A229" s="102">
        <f t="shared" si="29"/>
        <v>209</v>
      </c>
      <c r="B229" s="103" t="s">
        <v>658</v>
      </c>
      <c r="C229" s="103" t="s">
        <v>663</v>
      </c>
      <c r="D229" s="103" t="s">
        <v>1141</v>
      </c>
      <c r="E229" s="103" t="s">
        <v>669</v>
      </c>
      <c r="F229" s="103" t="s">
        <v>1142</v>
      </c>
      <c r="G229" s="103"/>
      <c r="H229" s="102">
        <f t="shared" si="30"/>
        <v>20209</v>
      </c>
      <c r="J229" s="103"/>
      <c r="K229" s="103"/>
      <c r="L229" s="103"/>
      <c r="M229" s="103"/>
      <c r="N229" s="119"/>
      <c r="O229" s="119"/>
      <c r="P229" s="119"/>
      <c r="Q229" s="146"/>
      <c r="T229" s="119"/>
      <c r="U229" s="146"/>
      <c r="AC229" s="103"/>
      <c r="AD229" s="103"/>
      <c r="AE229" s="103"/>
      <c r="AF229" s="103"/>
    </row>
    <row r="230" spans="1:41" s="70" customFormat="1" x14ac:dyDescent="0.2">
      <c r="A230" s="70">
        <f t="shared" si="29"/>
        <v>210</v>
      </c>
      <c r="B230" s="71" t="s">
        <v>659</v>
      </c>
      <c r="C230" s="71" t="s">
        <v>664</v>
      </c>
      <c r="D230" s="71" t="s">
        <v>1143</v>
      </c>
      <c r="E230" s="71" t="s">
        <v>670</v>
      </c>
      <c r="F230" s="71" t="s">
        <v>1144</v>
      </c>
      <c r="G230" s="71"/>
      <c r="H230" s="70">
        <f t="shared" si="30"/>
        <v>20210</v>
      </c>
      <c r="J230" s="71"/>
      <c r="K230" s="71"/>
      <c r="L230" s="71"/>
      <c r="M230" s="71"/>
      <c r="N230" s="117"/>
      <c r="O230" s="117"/>
      <c r="P230" s="117"/>
      <c r="Q230" s="143"/>
      <c r="T230" s="117"/>
      <c r="U230" s="143"/>
      <c r="AC230" s="71"/>
      <c r="AD230" s="71"/>
      <c r="AE230" s="71"/>
      <c r="AF230" s="71"/>
    </row>
    <row r="231" spans="1:41" s="22" customFormat="1" x14ac:dyDescent="0.2">
      <c r="A231" s="46"/>
      <c r="B231" s="66" t="s">
        <v>1248</v>
      </c>
      <c r="C231" s="46"/>
      <c r="D231" s="46"/>
      <c r="E231" s="46"/>
      <c r="F231" s="46"/>
      <c r="G231" s="104"/>
      <c r="H231" s="54"/>
      <c r="I231" s="46"/>
      <c r="J231" s="106"/>
      <c r="K231" s="106"/>
      <c r="L231" s="106"/>
      <c r="M231" s="104"/>
      <c r="N231" s="114"/>
      <c r="O231" s="60"/>
      <c r="P231" s="60"/>
      <c r="Q231" s="64"/>
      <c r="R231" s="46"/>
      <c r="S231" s="46"/>
      <c r="T231" s="60"/>
      <c r="U231" s="64"/>
      <c r="V231" s="46"/>
      <c r="W231" s="46"/>
      <c r="X231" s="46"/>
      <c r="Y231" s="46"/>
      <c r="Z231" s="46"/>
      <c r="AA231" s="46"/>
      <c r="AB231" s="46"/>
      <c r="AC231" s="60"/>
      <c r="AD231" s="60"/>
      <c r="AE231" s="60"/>
      <c r="AF231" s="60"/>
      <c r="AG231" s="46"/>
      <c r="AH231" s="46"/>
      <c r="AI231" s="46"/>
      <c r="AJ231" s="46"/>
      <c r="AK231" s="46"/>
      <c r="AL231" s="46"/>
      <c r="AM231" s="46"/>
      <c r="AN231" s="46"/>
      <c r="AO231" s="61"/>
    </row>
    <row r="232" spans="1:41" s="70" customFormat="1" x14ac:dyDescent="0.2">
      <c r="A232" s="70">
        <f>A230+1</f>
        <v>211</v>
      </c>
      <c r="B232" s="71" t="s">
        <v>671</v>
      </c>
      <c r="C232" s="71" t="s">
        <v>110</v>
      </c>
      <c r="D232" s="71" t="s">
        <v>941</v>
      </c>
      <c r="E232" s="71" t="s">
        <v>693</v>
      </c>
      <c r="F232" s="71" t="s">
        <v>1145</v>
      </c>
      <c r="G232" s="71"/>
      <c r="H232" s="70">
        <v>20211</v>
      </c>
      <c r="J232" s="71"/>
      <c r="K232" s="71"/>
      <c r="L232" s="71"/>
      <c r="M232" s="71"/>
      <c r="N232" s="117"/>
      <c r="O232" s="117"/>
      <c r="P232" s="117"/>
      <c r="Q232" s="143"/>
      <c r="T232" s="117"/>
      <c r="U232" s="143"/>
      <c r="AC232" s="71"/>
      <c r="AD232" s="71"/>
      <c r="AE232" s="71"/>
      <c r="AF232" s="71"/>
    </row>
    <row r="233" spans="1:41" s="70" customFormat="1" x14ac:dyDescent="0.2">
      <c r="A233" s="70">
        <f t="shared" ref="A233:A244" si="31">A232+1</f>
        <v>212</v>
      </c>
      <c r="B233" s="71" t="s">
        <v>72</v>
      </c>
      <c r="C233" s="71" t="s">
        <v>111</v>
      </c>
      <c r="D233" s="71" t="s">
        <v>857</v>
      </c>
      <c r="E233" s="71" t="s">
        <v>112</v>
      </c>
      <c r="F233" s="71" t="s">
        <v>858</v>
      </c>
      <c r="G233" s="71"/>
      <c r="H233" s="70">
        <f>H232+1</f>
        <v>20212</v>
      </c>
      <c r="J233" s="71"/>
      <c r="K233" s="71"/>
      <c r="L233" s="71"/>
      <c r="M233" s="71"/>
      <c r="N233" s="117"/>
      <c r="O233" s="117"/>
      <c r="P233" s="117"/>
      <c r="Q233" s="143"/>
      <c r="T233" s="117"/>
      <c r="U233" s="143"/>
      <c r="AC233" s="71"/>
      <c r="AD233" s="71"/>
      <c r="AE233" s="71"/>
      <c r="AF233" s="71"/>
    </row>
    <row r="234" spans="1:41" s="70" customFormat="1" x14ac:dyDescent="0.2">
      <c r="A234" s="70">
        <f t="shared" si="31"/>
        <v>213</v>
      </c>
      <c r="B234" s="71" t="s">
        <v>672</v>
      </c>
      <c r="C234" s="71" t="s">
        <v>683</v>
      </c>
      <c r="D234" s="71" t="s">
        <v>1146</v>
      </c>
      <c r="E234" s="71" t="s">
        <v>694</v>
      </c>
      <c r="F234" s="71" t="s">
        <v>1147</v>
      </c>
      <c r="G234" s="71"/>
      <c r="H234" s="70">
        <f t="shared" ref="H234:H244" si="32">H233+1</f>
        <v>20213</v>
      </c>
      <c r="J234" s="71"/>
      <c r="K234" s="71"/>
      <c r="L234" s="71"/>
      <c r="M234" s="71"/>
      <c r="N234" s="117"/>
      <c r="O234" s="117"/>
      <c r="P234" s="117"/>
      <c r="Q234" s="143"/>
      <c r="T234" s="117"/>
      <c r="U234" s="143"/>
      <c r="AC234" s="71"/>
      <c r="AD234" s="71"/>
      <c r="AE234" s="71"/>
      <c r="AF234" s="71"/>
    </row>
    <row r="235" spans="1:41" s="70" customFormat="1" x14ac:dyDescent="0.2">
      <c r="A235" s="70">
        <f t="shared" si="31"/>
        <v>214</v>
      </c>
      <c r="B235" s="71" t="s">
        <v>673</v>
      </c>
      <c r="C235" s="71" t="s">
        <v>684</v>
      </c>
      <c r="D235" s="71" t="s">
        <v>859</v>
      </c>
      <c r="E235" s="71" t="s">
        <v>695</v>
      </c>
      <c r="F235" s="71" t="s">
        <v>860</v>
      </c>
      <c r="G235" s="71"/>
      <c r="H235" s="70">
        <f t="shared" si="32"/>
        <v>20214</v>
      </c>
      <c r="J235" s="71"/>
      <c r="K235" s="71"/>
      <c r="L235" s="71"/>
      <c r="M235" s="71"/>
      <c r="N235" s="117"/>
      <c r="O235" s="117"/>
      <c r="P235" s="117"/>
      <c r="Q235" s="143"/>
      <c r="T235" s="117"/>
      <c r="U235" s="143"/>
      <c r="AC235" s="71"/>
      <c r="AD235" s="71"/>
      <c r="AE235" s="71"/>
      <c r="AF235" s="71"/>
    </row>
    <row r="236" spans="1:41" s="70" customFormat="1" x14ac:dyDescent="0.2">
      <c r="A236" s="70">
        <f t="shared" si="31"/>
        <v>215</v>
      </c>
      <c r="B236" s="71" t="s">
        <v>674</v>
      </c>
      <c r="C236" s="71" t="s">
        <v>685</v>
      </c>
      <c r="D236" s="71" t="s">
        <v>861</v>
      </c>
      <c r="E236" s="71" t="s">
        <v>696</v>
      </c>
      <c r="F236" s="71" t="s">
        <v>862</v>
      </c>
      <c r="G236" s="71"/>
      <c r="H236" s="70">
        <f t="shared" si="32"/>
        <v>20215</v>
      </c>
      <c r="J236" s="71"/>
      <c r="K236" s="71"/>
      <c r="L236" s="71"/>
      <c r="M236" s="71"/>
      <c r="N236" s="117"/>
      <c r="O236" s="117"/>
      <c r="P236" s="117"/>
      <c r="Q236" s="143"/>
      <c r="T236" s="117"/>
      <c r="U236" s="143"/>
      <c r="AC236" s="71"/>
      <c r="AD236" s="71"/>
      <c r="AE236" s="71"/>
      <c r="AF236" s="71"/>
    </row>
    <row r="237" spans="1:41" s="70" customFormat="1" x14ac:dyDescent="0.2">
      <c r="A237" s="70">
        <f t="shared" si="31"/>
        <v>216</v>
      </c>
      <c r="B237" s="71" t="s">
        <v>675</v>
      </c>
      <c r="C237" s="71" t="s">
        <v>686</v>
      </c>
      <c r="D237" s="71" t="s">
        <v>863</v>
      </c>
      <c r="E237" s="71" t="s">
        <v>697</v>
      </c>
      <c r="F237" s="71" t="s">
        <v>864</v>
      </c>
      <c r="G237" s="71"/>
      <c r="H237" s="70">
        <f t="shared" si="32"/>
        <v>20216</v>
      </c>
      <c r="J237" s="71"/>
      <c r="K237" s="71"/>
      <c r="L237" s="71"/>
      <c r="M237" s="71"/>
      <c r="N237" s="117"/>
      <c r="O237" s="117"/>
      <c r="P237" s="117"/>
      <c r="Q237" s="143"/>
      <c r="T237" s="117"/>
      <c r="U237" s="143"/>
      <c r="AC237" s="71"/>
      <c r="AD237" s="71"/>
      <c r="AE237" s="71"/>
      <c r="AF237" s="71"/>
    </row>
    <row r="238" spans="1:41" s="70" customFormat="1" x14ac:dyDescent="0.2">
      <c r="A238" s="70">
        <f t="shared" si="31"/>
        <v>217</v>
      </c>
      <c r="B238" s="71" t="s">
        <v>676</v>
      </c>
      <c r="C238" s="71" t="s">
        <v>687</v>
      </c>
      <c r="D238" s="71" t="s">
        <v>865</v>
      </c>
      <c r="E238" s="71" t="s">
        <v>1273</v>
      </c>
      <c r="F238" s="71" t="s">
        <v>866</v>
      </c>
      <c r="G238" s="71"/>
      <c r="H238" s="70">
        <f t="shared" si="32"/>
        <v>20217</v>
      </c>
      <c r="J238" s="71"/>
      <c r="K238" s="71"/>
      <c r="L238" s="71"/>
      <c r="M238" s="71"/>
      <c r="N238" s="117"/>
      <c r="O238" s="117"/>
      <c r="P238" s="117"/>
      <c r="Q238" s="143"/>
      <c r="T238" s="117"/>
      <c r="U238" s="143"/>
      <c r="AC238" s="71"/>
      <c r="AD238" s="71"/>
      <c r="AE238" s="71"/>
      <c r="AF238" s="71"/>
    </row>
    <row r="239" spans="1:41" s="70" customFormat="1" x14ac:dyDescent="0.2">
      <c r="A239" s="70">
        <f t="shared" si="31"/>
        <v>218</v>
      </c>
      <c r="B239" s="71" t="s">
        <v>677</v>
      </c>
      <c r="C239" s="71" t="s">
        <v>321</v>
      </c>
      <c r="D239" s="71" t="s">
        <v>1235</v>
      </c>
      <c r="E239" s="71" t="s">
        <v>698</v>
      </c>
      <c r="F239" s="71" t="s">
        <v>867</v>
      </c>
      <c r="G239" s="71"/>
      <c r="H239" s="70">
        <f t="shared" si="32"/>
        <v>20218</v>
      </c>
      <c r="J239" s="71"/>
      <c r="K239" s="71"/>
      <c r="L239" s="71"/>
      <c r="M239" s="71"/>
      <c r="N239" s="117"/>
      <c r="O239" s="117"/>
      <c r="P239" s="117"/>
      <c r="Q239" s="143"/>
      <c r="T239" s="117"/>
      <c r="U239" s="143"/>
      <c r="AC239" s="71"/>
      <c r="AD239" s="71"/>
      <c r="AE239" s="71"/>
      <c r="AF239" s="71"/>
    </row>
    <row r="240" spans="1:41" s="70" customFormat="1" x14ac:dyDescent="0.2">
      <c r="A240" s="70">
        <f t="shared" si="31"/>
        <v>219</v>
      </c>
      <c r="B240" s="71" t="s">
        <v>678</v>
      </c>
      <c r="C240" s="71" t="s">
        <v>688</v>
      </c>
      <c r="D240" s="71" t="s">
        <v>868</v>
      </c>
      <c r="E240" s="71" t="s">
        <v>699</v>
      </c>
      <c r="F240" s="71" t="s">
        <v>869</v>
      </c>
      <c r="G240" s="71"/>
      <c r="H240" s="70">
        <f t="shared" si="32"/>
        <v>20219</v>
      </c>
      <c r="J240" s="71"/>
      <c r="K240" s="71"/>
      <c r="L240" s="71"/>
      <c r="M240" s="71"/>
      <c r="N240" s="117"/>
      <c r="O240" s="117"/>
      <c r="P240" s="117"/>
      <c r="Q240" s="143"/>
      <c r="T240" s="117"/>
      <c r="U240" s="143"/>
      <c r="AC240" s="71"/>
      <c r="AD240" s="71"/>
      <c r="AE240" s="71"/>
      <c r="AF240" s="71"/>
    </row>
    <row r="241" spans="1:41" s="70" customFormat="1" x14ac:dyDescent="0.2">
      <c r="A241" s="70">
        <f t="shared" si="31"/>
        <v>220</v>
      </c>
      <c r="B241" s="71" t="s">
        <v>679</v>
      </c>
      <c r="C241" s="71" t="s">
        <v>689</v>
      </c>
      <c r="D241" s="71" t="s">
        <v>870</v>
      </c>
      <c r="E241" s="71" t="s">
        <v>700</v>
      </c>
      <c r="F241" s="71" t="s">
        <v>871</v>
      </c>
      <c r="G241" s="71"/>
      <c r="H241" s="70">
        <f t="shared" si="32"/>
        <v>20220</v>
      </c>
      <c r="J241" s="71"/>
      <c r="K241" s="71"/>
      <c r="L241" s="71"/>
      <c r="M241" s="71"/>
      <c r="N241" s="117"/>
      <c r="O241" s="117"/>
      <c r="P241" s="117"/>
      <c r="Q241" s="143"/>
      <c r="T241" s="117"/>
      <c r="U241" s="143"/>
      <c r="AC241" s="71"/>
      <c r="AD241" s="71"/>
      <c r="AE241" s="71"/>
      <c r="AF241" s="71"/>
    </row>
    <row r="242" spans="1:41" s="70" customFormat="1" x14ac:dyDescent="0.2">
      <c r="A242" s="70">
        <f t="shared" si="31"/>
        <v>221</v>
      </c>
      <c r="B242" s="71" t="s">
        <v>680</v>
      </c>
      <c r="C242" s="71" t="s">
        <v>690</v>
      </c>
      <c r="D242" s="71" t="s">
        <v>872</v>
      </c>
      <c r="E242" s="71" t="s">
        <v>701</v>
      </c>
      <c r="F242" s="71" t="s">
        <v>873</v>
      </c>
      <c r="G242" s="71"/>
      <c r="H242" s="70">
        <f t="shared" si="32"/>
        <v>20221</v>
      </c>
      <c r="J242" s="71"/>
      <c r="K242" s="71"/>
      <c r="L242" s="71"/>
      <c r="M242" s="71"/>
      <c r="N242" s="117"/>
      <c r="O242" s="117"/>
      <c r="P242" s="117"/>
      <c r="Q242" s="143"/>
      <c r="T242" s="117"/>
      <c r="U242" s="143"/>
      <c r="AC242" s="71"/>
      <c r="AD242" s="71"/>
      <c r="AE242" s="71"/>
      <c r="AF242" s="71"/>
    </row>
    <row r="243" spans="1:41" s="70" customFormat="1" x14ac:dyDescent="0.2">
      <c r="A243" s="70">
        <f t="shared" si="31"/>
        <v>222</v>
      </c>
      <c r="B243" s="71" t="s">
        <v>681</v>
      </c>
      <c r="C243" s="71" t="s">
        <v>691</v>
      </c>
      <c r="D243" s="71" t="s">
        <v>887</v>
      </c>
      <c r="E243" s="71" t="s">
        <v>1274</v>
      </c>
      <c r="F243" s="71" t="s">
        <v>1148</v>
      </c>
      <c r="G243" s="71"/>
      <c r="H243" s="70">
        <f t="shared" si="32"/>
        <v>20222</v>
      </c>
      <c r="J243" s="71"/>
      <c r="K243" s="71"/>
      <c r="L243" s="71"/>
      <c r="M243" s="71"/>
      <c r="N243" s="117"/>
      <c r="O243" s="117"/>
      <c r="P243" s="117"/>
      <c r="Q243" s="143"/>
      <c r="T243" s="117"/>
      <c r="U243" s="143"/>
      <c r="AC243" s="71"/>
      <c r="AD243" s="71"/>
      <c r="AE243" s="71"/>
      <c r="AF243" s="71"/>
    </row>
    <row r="244" spans="1:41" s="70" customFormat="1" x14ac:dyDescent="0.2">
      <c r="A244" s="70">
        <f t="shared" si="31"/>
        <v>223</v>
      </c>
      <c r="B244" s="71" t="s">
        <v>682</v>
      </c>
      <c r="C244" s="71" t="s">
        <v>692</v>
      </c>
      <c r="D244" s="71" t="s">
        <v>874</v>
      </c>
      <c r="E244" s="71" t="s">
        <v>702</v>
      </c>
      <c r="F244" s="71" t="s">
        <v>1149</v>
      </c>
      <c r="G244" s="71"/>
      <c r="H244" s="70">
        <f t="shared" si="32"/>
        <v>20223</v>
      </c>
      <c r="J244" s="71"/>
      <c r="K244" s="71"/>
      <c r="L244" s="71"/>
      <c r="M244" s="71"/>
      <c r="N244" s="117"/>
      <c r="O244" s="117"/>
      <c r="P244" s="117"/>
      <c r="Q244" s="143"/>
      <c r="T244" s="117"/>
      <c r="U244" s="143"/>
      <c r="AC244" s="71"/>
      <c r="AD244" s="71"/>
      <c r="AE244" s="71"/>
      <c r="AF244" s="71"/>
    </row>
    <row r="245" spans="1:41" s="22" customFormat="1" x14ac:dyDescent="0.2">
      <c r="A245" s="46"/>
      <c r="B245" s="66" t="s">
        <v>10</v>
      </c>
      <c r="C245" s="46"/>
      <c r="D245" s="46"/>
      <c r="E245" s="46"/>
      <c r="F245" s="46"/>
      <c r="G245" s="104"/>
      <c r="H245" s="54"/>
      <c r="I245" s="46"/>
      <c r="J245" s="106"/>
      <c r="K245" s="106"/>
      <c r="L245" s="106"/>
      <c r="M245" s="104"/>
      <c r="N245" s="114"/>
      <c r="O245" s="60"/>
      <c r="P245" s="60"/>
      <c r="Q245" s="64"/>
      <c r="R245" s="46"/>
      <c r="S245" s="46"/>
      <c r="T245" s="60"/>
      <c r="U245" s="64"/>
      <c r="V245" s="46"/>
      <c r="W245" s="46"/>
      <c r="X245" s="46"/>
      <c r="Y245" s="46"/>
      <c r="Z245" s="46"/>
      <c r="AA245" s="46"/>
      <c r="AB245" s="46"/>
      <c r="AC245" s="60"/>
      <c r="AD245" s="60"/>
      <c r="AE245" s="60"/>
      <c r="AF245" s="60"/>
      <c r="AG245" s="46"/>
      <c r="AH245" s="46"/>
      <c r="AI245" s="46"/>
      <c r="AJ245" s="46"/>
      <c r="AK245" s="46"/>
      <c r="AL245" s="46"/>
      <c r="AM245" s="46"/>
      <c r="AN245" s="46"/>
      <c r="AO245" s="61"/>
    </row>
    <row r="246" spans="1:41" s="70" customFormat="1" x14ac:dyDescent="0.2">
      <c r="A246" s="70">
        <f>A244+1</f>
        <v>224</v>
      </c>
      <c r="B246" s="71" t="s">
        <v>703</v>
      </c>
      <c r="C246" s="71" t="s">
        <v>707</v>
      </c>
      <c r="D246" s="71" t="s">
        <v>1150</v>
      </c>
      <c r="E246" s="71" t="s">
        <v>711</v>
      </c>
      <c r="F246" s="71" t="s">
        <v>1151</v>
      </c>
      <c r="G246" s="71"/>
      <c r="H246" s="70">
        <v>20224</v>
      </c>
      <c r="J246" s="71"/>
      <c r="K246" s="71"/>
      <c r="L246" s="71"/>
      <c r="M246" s="71"/>
      <c r="N246" s="117"/>
      <c r="O246" s="117"/>
      <c r="P246" s="117"/>
      <c r="Q246" s="143"/>
      <c r="T246" s="117"/>
      <c r="U246" s="143"/>
      <c r="AC246" s="71"/>
      <c r="AD246" s="71"/>
      <c r="AE246" s="71"/>
      <c r="AF246" s="71"/>
    </row>
    <row r="247" spans="1:41" x14ac:dyDescent="0.2">
      <c r="A247" s="49">
        <f t="shared" ref="A247:A249" si="33">A246+1</f>
        <v>225</v>
      </c>
      <c r="B247" s="62" t="s">
        <v>704</v>
      </c>
      <c r="C247" s="62" t="s">
        <v>708</v>
      </c>
      <c r="D247" s="39" t="s">
        <v>1152</v>
      </c>
      <c r="E247" s="39" t="s">
        <v>712</v>
      </c>
      <c r="F247" s="39" t="s">
        <v>1153</v>
      </c>
      <c r="G247" s="63">
        <v>1310.1500000000001</v>
      </c>
      <c r="H247" s="55">
        <v>20225</v>
      </c>
      <c r="I247" s="56" t="s">
        <v>2006</v>
      </c>
      <c r="J247" s="62" t="str">
        <f>VLOOKUP(I247,Bidder!$A:$B,2, FALSE)</f>
        <v>HESS &amp; HESS, LLC</v>
      </c>
      <c r="K247" s="62" t="str">
        <f>VLOOKUP(I247,Bidder!$A:$H,8, FALSE)</f>
        <v>(317) 622-6992</v>
      </c>
      <c r="L247" s="62" t="str">
        <f>VLOOKUP(I247,Bidder!$A:$C,3,FALSE)&amp;VLOOKUP(I247,Bidder!$A:$D,4,FALSE)  &amp;VLOOKUP(I247,Bidder!$A:$E,5,FALSE) &amp;VLOOKUP(I247,Bidder!$A:$F,6, FALSE) &amp;VLOOKUP(I247,Bidder!$A:$G,7, FALSE)</f>
        <v xml:space="preserve">5351 E. THOMPSON ROAD INDIANAPOLIS IN 46237 </v>
      </c>
      <c r="M247" s="63">
        <f t="shared" si="28"/>
        <v>15545.85</v>
      </c>
      <c r="N247" s="120">
        <v>16856</v>
      </c>
      <c r="O247" s="131">
        <v>600</v>
      </c>
      <c r="P247" s="131"/>
      <c r="Q247" s="67"/>
      <c r="R247" s="56"/>
      <c r="S247" s="46"/>
      <c r="T247" s="131"/>
      <c r="U247" s="67"/>
      <c r="V247" s="56"/>
      <c r="W247" s="56"/>
      <c r="X247" s="46"/>
      <c r="Y247" s="56"/>
      <c r="Z247" s="56"/>
      <c r="AA247" s="56"/>
      <c r="AB247" s="56"/>
      <c r="AC247" s="63">
        <f t="shared" ref="AC247:AC296" si="34">AF247-AE247-AD247</f>
        <v>631.25</v>
      </c>
      <c r="AD247" s="63">
        <v>442.49</v>
      </c>
      <c r="AE247" s="63">
        <v>175</v>
      </c>
      <c r="AF247" s="63">
        <v>1248.74</v>
      </c>
      <c r="AG247" s="67"/>
      <c r="AH247" s="46"/>
      <c r="AI247" s="56"/>
      <c r="AJ247" s="56"/>
      <c r="AK247" s="46"/>
      <c r="AL247" s="56"/>
      <c r="AM247" s="56"/>
      <c r="AN247" s="56"/>
      <c r="AO247" s="48"/>
    </row>
    <row r="248" spans="1:41" s="168" customFormat="1" ht="25.5" x14ac:dyDescent="0.2">
      <c r="A248" s="157">
        <f t="shared" si="33"/>
        <v>226</v>
      </c>
      <c r="B248" s="159" t="s">
        <v>705</v>
      </c>
      <c r="C248" s="159" t="s">
        <v>709</v>
      </c>
      <c r="D248" s="160" t="s">
        <v>1297</v>
      </c>
      <c r="E248" s="161" t="s">
        <v>713</v>
      </c>
      <c r="F248" s="161" t="s">
        <v>1154</v>
      </c>
      <c r="G248" s="162">
        <v>2628.95</v>
      </c>
      <c r="H248" s="173">
        <v>20226</v>
      </c>
      <c r="I248" s="164" t="s">
        <v>2000</v>
      </c>
      <c r="J248" s="159" t="str">
        <f>VLOOKUP(I248,Bidder!$A:$B,2, FALSE)</f>
        <v>M&amp;M INVESTMENT GROUP, LLC     FIRST MERCHANTS BANK</v>
      </c>
      <c r="K248" s="159" t="str">
        <f>VLOOKUP(I248,Bidder!$A:$H,8, FALSE)</f>
        <v>(812) 405-6077</v>
      </c>
      <c r="L248" s="159" t="str">
        <f>VLOOKUP(I248,Bidder!$A:$C,3,FALSE)&amp;VLOOKUP(I248,Bidder!$A:$D,4,FALSE)  &amp;VLOOKUP(I248,Bidder!$A:$E,5,FALSE) &amp;VLOOKUP(I248,Bidder!$A:$F,6, FALSE) &amp;VLOOKUP(I248,Bidder!$A:$G,7, FALSE)</f>
        <v xml:space="preserve">PO BOX 208 CORTLAND IN 47228 </v>
      </c>
      <c r="M248" s="162">
        <f t="shared" si="28"/>
        <v>3872.05</v>
      </c>
      <c r="N248" s="165">
        <v>6501</v>
      </c>
      <c r="O248" s="165">
        <v>750</v>
      </c>
      <c r="P248" s="165"/>
      <c r="Q248" s="166"/>
      <c r="R248" s="164"/>
      <c r="S248" s="164"/>
      <c r="T248" s="165">
        <v>3962.65</v>
      </c>
      <c r="U248" s="166">
        <v>44476</v>
      </c>
      <c r="V248" s="164">
        <v>21706</v>
      </c>
      <c r="W248" s="164" t="s">
        <v>2493</v>
      </c>
      <c r="X248" s="164"/>
      <c r="Y248" s="164"/>
      <c r="Z248" s="164"/>
      <c r="AA248" s="174" t="s">
        <v>2494</v>
      </c>
      <c r="AB248" s="164"/>
      <c r="AC248" s="162">
        <f t="shared" si="34"/>
        <v>1746.6999999999998</v>
      </c>
      <c r="AD248" s="162">
        <v>543.52</v>
      </c>
      <c r="AE248" s="162">
        <v>175</v>
      </c>
      <c r="AF248" s="162">
        <v>2465.2199999999998</v>
      </c>
      <c r="AG248" s="166"/>
      <c r="AH248" s="164"/>
      <c r="AI248" s="164"/>
      <c r="AJ248" s="164"/>
      <c r="AK248" s="164"/>
      <c r="AL248" s="164"/>
      <c r="AM248" s="164"/>
      <c r="AN248" s="164"/>
      <c r="AO248" s="167"/>
    </row>
    <row r="249" spans="1:41" s="70" customFormat="1" x14ac:dyDescent="0.2">
      <c r="A249" s="70">
        <f t="shared" si="33"/>
        <v>227</v>
      </c>
      <c r="B249" s="71" t="s">
        <v>706</v>
      </c>
      <c r="C249" s="71" t="s">
        <v>710</v>
      </c>
      <c r="D249" s="71" t="s">
        <v>1155</v>
      </c>
      <c r="E249" s="71" t="s">
        <v>714</v>
      </c>
      <c r="F249" s="71" t="s">
        <v>1156</v>
      </c>
      <c r="G249" s="71"/>
      <c r="H249" s="70">
        <v>20227</v>
      </c>
      <c r="J249" s="71"/>
      <c r="K249" s="71"/>
      <c r="L249" s="71"/>
      <c r="M249" s="71"/>
      <c r="N249" s="117"/>
      <c r="O249" s="117"/>
      <c r="P249" s="117"/>
      <c r="Q249" s="143"/>
      <c r="T249" s="117"/>
      <c r="U249" s="143"/>
      <c r="AC249" s="71"/>
      <c r="AD249" s="71"/>
      <c r="AE249" s="71"/>
      <c r="AF249" s="71"/>
    </row>
    <row r="250" spans="1:41" s="22" customFormat="1" x14ac:dyDescent="0.2">
      <c r="A250" s="46"/>
      <c r="B250" s="66" t="s">
        <v>11</v>
      </c>
      <c r="C250" s="46"/>
      <c r="D250" s="46"/>
      <c r="E250" s="46"/>
      <c r="F250" s="46"/>
      <c r="G250" s="104"/>
      <c r="H250" s="54"/>
      <c r="I250" s="46"/>
      <c r="J250" s="106"/>
      <c r="K250" s="106"/>
      <c r="L250" s="106"/>
      <c r="M250" s="104"/>
      <c r="N250" s="114"/>
      <c r="O250" s="60"/>
      <c r="P250" s="60"/>
      <c r="Q250" s="64"/>
      <c r="R250" s="46"/>
      <c r="S250" s="46"/>
      <c r="T250" s="60"/>
      <c r="U250" s="64"/>
      <c r="V250" s="46"/>
      <c r="W250" s="46"/>
      <c r="X250" s="46"/>
      <c r="Y250" s="46"/>
      <c r="Z250" s="46"/>
      <c r="AA250" s="46"/>
      <c r="AB250" s="46"/>
      <c r="AC250" s="60"/>
      <c r="AD250" s="60"/>
      <c r="AE250" s="60"/>
      <c r="AF250" s="60"/>
      <c r="AG250" s="46"/>
      <c r="AH250" s="46"/>
      <c r="AI250" s="46"/>
      <c r="AJ250" s="46"/>
      <c r="AK250" s="46"/>
      <c r="AL250" s="46"/>
      <c r="AM250" s="46"/>
      <c r="AN250" s="46"/>
      <c r="AO250" s="61"/>
    </row>
    <row r="251" spans="1:41" s="70" customFormat="1" x14ac:dyDescent="0.2">
      <c r="A251" s="70">
        <f>A249+1</f>
        <v>228</v>
      </c>
      <c r="B251" s="71" t="s">
        <v>73</v>
      </c>
      <c r="C251" s="71" t="s">
        <v>113</v>
      </c>
      <c r="D251" s="71" t="s">
        <v>1157</v>
      </c>
      <c r="E251" s="71" t="s">
        <v>774</v>
      </c>
      <c r="F251" s="71" t="s">
        <v>1158</v>
      </c>
      <c r="G251" s="71"/>
      <c r="H251" s="70">
        <v>20228</v>
      </c>
      <c r="J251" s="71"/>
      <c r="K251" s="71"/>
      <c r="L251" s="71"/>
      <c r="M251" s="71"/>
      <c r="N251" s="117"/>
      <c r="O251" s="117"/>
      <c r="P251" s="117"/>
      <c r="Q251" s="143"/>
      <c r="T251" s="117"/>
      <c r="U251" s="143"/>
      <c r="AC251" s="71"/>
      <c r="AD251" s="71"/>
      <c r="AE251" s="71"/>
      <c r="AF251" s="71"/>
    </row>
    <row r="252" spans="1:41" s="123" customFormat="1" x14ac:dyDescent="0.2">
      <c r="A252" s="110">
        <f t="shared" ref="A252:A288" si="35">A251+1</f>
        <v>229</v>
      </c>
      <c r="B252" s="105" t="s">
        <v>74</v>
      </c>
      <c r="C252" s="105" t="s">
        <v>114</v>
      </c>
      <c r="D252" s="105" t="s">
        <v>1159</v>
      </c>
      <c r="E252" s="105" t="s">
        <v>775</v>
      </c>
      <c r="F252" s="105" t="s">
        <v>1160</v>
      </c>
      <c r="G252" s="105"/>
      <c r="H252" s="110">
        <f>H251+1</f>
        <v>20229</v>
      </c>
      <c r="I252" s="110"/>
      <c r="J252" s="105"/>
      <c r="K252" s="105"/>
      <c r="L252" s="105"/>
      <c r="M252" s="105"/>
      <c r="N252" s="110"/>
      <c r="O252" s="134"/>
      <c r="P252" s="134"/>
      <c r="Q252" s="144"/>
      <c r="R252" s="110"/>
      <c r="S252" s="110"/>
      <c r="T252" s="134"/>
      <c r="U252" s="144"/>
      <c r="V252" s="110"/>
      <c r="W252" s="110"/>
      <c r="X252" s="110"/>
      <c r="Y252" s="110"/>
      <c r="Z252" s="110"/>
      <c r="AA252" s="110"/>
      <c r="AB252" s="110"/>
      <c r="AC252" s="105">
        <f t="shared" si="34"/>
        <v>5294.58</v>
      </c>
      <c r="AD252" s="105">
        <v>146.69999999999999</v>
      </c>
      <c r="AE252" s="105">
        <v>175</v>
      </c>
      <c r="AF252" s="105">
        <v>5616.28</v>
      </c>
      <c r="AG252" s="110"/>
      <c r="AH252" s="110"/>
      <c r="AI252" s="110"/>
      <c r="AJ252" s="110"/>
      <c r="AK252" s="110"/>
      <c r="AL252" s="110"/>
      <c r="AM252" s="110"/>
      <c r="AN252" s="110"/>
    </row>
    <row r="253" spans="1:41" s="70" customFormat="1" x14ac:dyDescent="0.2">
      <c r="A253" s="70">
        <f t="shared" si="35"/>
        <v>230</v>
      </c>
      <c r="B253" s="71" t="s">
        <v>715</v>
      </c>
      <c r="C253" s="71" t="s">
        <v>750</v>
      </c>
      <c r="D253" s="71" t="s">
        <v>1161</v>
      </c>
      <c r="E253" s="71" t="s">
        <v>776</v>
      </c>
      <c r="F253" s="71" t="s">
        <v>1162</v>
      </c>
      <c r="G253" s="71"/>
      <c r="H253" s="70">
        <f t="shared" ref="H253:H288" si="36">H252+1</f>
        <v>20230</v>
      </c>
      <c r="J253" s="71"/>
      <c r="K253" s="71"/>
      <c r="L253" s="71"/>
      <c r="M253" s="71"/>
      <c r="N253" s="117"/>
      <c r="O253" s="117"/>
      <c r="P253" s="117"/>
      <c r="Q253" s="143"/>
      <c r="T253" s="117"/>
      <c r="U253" s="143"/>
      <c r="AC253" s="71"/>
      <c r="AD253" s="71"/>
      <c r="AE253" s="71"/>
      <c r="AF253" s="71"/>
    </row>
    <row r="254" spans="1:41" s="70" customFormat="1" x14ac:dyDescent="0.2">
      <c r="A254" s="70">
        <f t="shared" si="35"/>
        <v>231</v>
      </c>
      <c r="B254" s="71" t="s">
        <v>716</v>
      </c>
      <c r="C254" s="71" t="s">
        <v>751</v>
      </c>
      <c r="D254" s="71" t="s">
        <v>1163</v>
      </c>
      <c r="E254" s="71" t="s">
        <v>777</v>
      </c>
      <c r="F254" s="71" t="s">
        <v>1164</v>
      </c>
      <c r="G254" s="71"/>
      <c r="H254" s="70">
        <f t="shared" si="36"/>
        <v>20231</v>
      </c>
      <c r="J254" s="71"/>
      <c r="K254" s="71"/>
      <c r="L254" s="71"/>
      <c r="M254" s="71"/>
      <c r="N254" s="117"/>
      <c r="O254" s="117"/>
      <c r="P254" s="117"/>
      <c r="Q254" s="143"/>
      <c r="T254" s="117"/>
      <c r="U254" s="143"/>
      <c r="AC254" s="71"/>
      <c r="AD254" s="71"/>
      <c r="AE254" s="71"/>
      <c r="AF254" s="71"/>
    </row>
    <row r="255" spans="1:41" s="70" customFormat="1" x14ac:dyDescent="0.2">
      <c r="A255" s="70">
        <f t="shared" si="35"/>
        <v>232</v>
      </c>
      <c r="B255" s="71" t="s">
        <v>717</v>
      </c>
      <c r="C255" s="71" t="s">
        <v>752</v>
      </c>
      <c r="D255" s="71" t="s">
        <v>1165</v>
      </c>
      <c r="E255" s="71" t="s">
        <v>778</v>
      </c>
      <c r="F255" s="71" t="s">
        <v>1166</v>
      </c>
      <c r="G255" s="71"/>
      <c r="H255" s="70">
        <f t="shared" si="36"/>
        <v>20232</v>
      </c>
      <c r="J255" s="71"/>
      <c r="K255" s="71"/>
      <c r="L255" s="71"/>
      <c r="M255" s="71"/>
      <c r="N255" s="117"/>
      <c r="O255" s="117"/>
      <c r="P255" s="117"/>
      <c r="Q255" s="143"/>
      <c r="T255" s="117"/>
      <c r="U255" s="143"/>
      <c r="AC255" s="71"/>
      <c r="AD255" s="71"/>
      <c r="AE255" s="71"/>
      <c r="AF255" s="71"/>
    </row>
    <row r="256" spans="1:41" s="70" customFormat="1" x14ac:dyDescent="0.2">
      <c r="A256" s="70">
        <f t="shared" si="35"/>
        <v>233</v>
      </c>
      <c r="B256" s="71" t="s">
        <v>718</v>
      </c>
      <c r="C256" s="71" t="s">
        <v>753</v>
      </c>
      <c r="D256" s="71" t="s">
        <v>1167</v>
      </c>
      <c r="E256" s="71" t="s">
        <v>779</v>
      </c>
      <c r="F256" s="71" t="s">
        <v>1168</v>
      </c>
      <c r="G256" s="71"/>
      <c r="H256" s="70">
        <f t="shared" si="36"/>
        <v>20233</v>
      </c>
      <c r="J256" s="71"/>
      <c r="K256" s="71"/>
      <c r="L256" s="71"/>
      <c r="M256" s="71"/>
      <c r="N256" s="117"/>
      <c r="O256" s="117"/>
      <c r="P256" s="117"/>
      <c r="Q256" s="143"/>
      <c r="T256" s="117"/>
      <c r="U256" s="143"/>
      <c r="AC256" s="71"/>
      <c r="AD256" s="71"/>
      <c r="AE256" s="71"/>
      <c r="AF256" s="71"/>
    </row>
    <row r="257" spans="1:32" s="70" customFormat="1" x14ac:dyDescent="0.2">
      <c r="A257" s="70">
        <f t="shared" si="35"/>
        <v>234</v>
      </c>
      <c r="B257" s="71" t="s">
        <v>719</v>
      </c>
      <c r="C257" s="71" t="s">
        <v>754</v>
      </c>
      <c r="D257" s="71" t="s">
        <v>1264</v>
      </c>
      <c r="E257" s="71" t="s">
        <v>780</v>
      </c>
      <c r="F257" s="71" t="s">
        <v>1169</v>
      </c>
      <c r="G257" s="71"/>
      <c r="H257" s="70">
        <f t="shared" si="36"/>
        <v>20234</v>
      </c>
      <c r="J257" s="71"/>
      <c r="K257" s="71"/>
      <c r="L257" s="71"/>
      <c r="M257" s="71"/>
      <c r="N257" s="117"/>
      <c r="O257" s="117"/>
      <c r="P257" s="117"/>
      <c r="Q257" s="143"/>
      <c r="T257" s="117"/>
      <c r="U257" s="143"/>
      <c r="AC257" s="71"/>
      <c r="AD257" s="71"/>
      <c r="AE257" s="71"/>
      <c r="AF257" s="71"/>
    </row>
    <row r="258" spans="1:32" s="70" customFormat="1" x14ac:dyDescent="0.2">
      <c r="A258" s="70">
        <f t="shared" si="35"/>
        <v>235</v>
      </c>
      <c r="B258" s="71" t="s">
        <v>720</v>
      </c>
      <c r="C258" s="71" t="s">
        <v>447</v>
      </c>
      <c r="D258" s="71" t="s">
        <v>1018</v>
      </c>
      <c r="E258" s="71" t="s">
        <v>781</v>
      </c>
      <c r="F258" s="71" t="s">
        <v>1170</v>
      </c>
      <c r="G258" s="71"/>
      <c r="H258" s="70">
        <f t="shared" si="36"/>
        <v>20235</v>
      </c>
      <c r="J258" s="71"/>
      <c r="K258" s="71"/>
      <c r="L258" s="71"/>
      <c r="M258" s="71"/>
      <c r="N258" s="117"/>
      <c r="O258" s="117"/>
      <c r="P258" s="117"/>
      <c r="Q258" s="143"/>
      <c r="T258" s="117"/>
      <c r="U258" s="143"/>
      <c r="AC258" s="71"/>
      <c r="AD258" s="71"/>
      <c r="AE258" s="71"/>
      <c r="AF258" s="71"/>
    </row>
    <row r="259" spans="1:32" s="70" customFormat="1" x14ac:dyDescent="0.2">
      <c r="A259" s="70">
        <f t="shared" si="35"/>
        <v>236</v>
      </c>
      <c r="B259" s="71" t="s">
        <v>721</v>
      </c>
      <c r="C259" s="71" t="s">
        <v>447</v>
      </c>
      <c r="D259" s="71" t="s">
        <v>1018</v>
      </c>
      <c r="E259" s="71" t="s">
        <v>782</v>
      </c>
      <c r="F259" s="71" t="s">
        <v>1171</v>
      </c>
      <c r="G259" s="71"/>
      <c r="H259" s="70">
        <f t="shared" si="36"/>
        <v>20236</v>
      </c>
      <c r="J259" s="71"/>
      <c r="K259" s="71"/>
      <c r="L259" s="71"/>
      <c r="M259" s="71"/>
      <c r="N259" s="117"/>
      <c r="O259" s="117"/>
      <c r="P259" s="117"/>
      <c r="Q259" s="143"/>
      <c r="T259" s="117"/>
      <c r="U259" s="143"/>
      <c r="AC259" s="71"/>
      <c r="AD259" s="71"/>
      <c r="AE259" s="71"/>
      <c r="AF259" s="71"/>
    </row>
    <row r="260" spans="1:32" s="70" customFormat="1" x14ac:dyDescent="0.2">
      <c r="A260" s="70">
        <f t="shared" si="35"/>
        <v>237</v>
      </c>
      <c r="B260" s="71" t="s">
        <v>722</v>
      </c>
      <c r="C260" s="71" t="s">
        <v>447</v>
      </c>
      <c r="D260" s="71" t="s">
        <v>1018</v>
      </c>
      <c r="E260" s="71" t="s">
        <v>783</v>
      </c>
      <c r="F260" s="71" t="s">
        <v>1172</v>
      </c>
      <c r="G260" s="71"/>
      <c r="H260" s="70">
        <f t="shared" si="36"/>
        <v>20237</v>
      </c>
      <c r="J260" s="71"/>
      <c r="K260" s="71"/>
      <c r="L260" s="71"/>
      <c r="M260" s="71"/>
      <c r="N260" s="117"/>
      <c r="O260" s="117"/>
      <c r="P260" s="117"/>
      <c r="Q260" s="143"/>
      <c r="T260" s="117"/>
      <c r="U260" s="143"/>
      <c r="AC260" s="71"/>
      <c r="AD260" s="71"/>
      <c r="AE260" s="71"/>
      <c r="AF260" s="71"/>
    </row>
    <row r="261" spans="1:32" s="70" customFormat="1" x14ac:dyDescent="0.2">
      <c r="A261" s="70">
        <f t="shared" si="35"/>
        <v>238</v>
      </c>
      <c r="B261" s="71" t="s">
        <v>723</v>
      </c>
      <c r="C261" s="71" t="s">
        <v>755</v>
      </c>
      <c r="D261" s="71" t="s">
        <v>1173</v>
      </c>
      <c r="E261" s="71" t="s">
        <v>784</v>
      </c>
      <c r="F261" s="71" t="s">
        <v>1174</v>
      </c>
      <c r="G261" s="71"/>
      <c r="H261" s="70">
        <f t="shared" si="36"/>
        <v>20238</v>
      </c>
      <c r="J261" s="71"/>
      <c r="K261" s="71"/>
      <c r="L261" s="71"/>
      <c r="M261" s="71"/>
      <c r="N261" s="117"/>
      <c r="O261" s="117"/>
      <c r="P261" s="117"/>
      <c r="Q261" s="143"/>
      <c r="T261" s="117"/>
      <c r="U261" s="143"/>
      <c r="AC261" s="71"/>
      <c r="AD261" s="71"/>
      <c r="AE261" s="71"/>
      <c r="AF261" s="71"/>
    </row>
    <row r="262" spans="1:32" s="70" customFormat="1" x14ac:dyDescent="0.2">
      <c r="A262" s="70">
        <f t="shared" si="35"/>
        <v>239</v>
      </c>
      <c r="B262" s="71" t="s">
        <v>724</v>
      </c>
      <c r="C262" s="71" t="s">
        <v>756</v>
      </c>
      <c r="D262" s="71" t="s">
        <v>1175</v>
      </c>
      <c r="E262" s="71" t="s">
        <v>785</v>
      </c>
      <c r="F262" s="71" t="s">
        <v>1176</v>
      </c>
      <c r="G262" s="71"/>
      <c r="H262" s="70">
        <f t="shared" si="36"/>
        <v>20239</v>
      </c>
      <c r="J262" s="71"/>
      <c r="K262" s="71"/>
      <c r="L262" s="71"/>
      <c r="M262" s="71"/>
      <c r="N262" s="117"/>
      <c r="O262" s="117"/>
      <c r="P262" s="117"/>
      <c r="Q262" s="143"/>
      <c r="T262" s="117"/>
      <c r="U262" s="143"/>
      <c r="AC262" s="71"/>
      <c r="AD262" s="71"/>
      <c r="AE262" s="71"/>
      <c r="AF262" s="71"/>
    </row>
    <row r="263" spans="1:32" s="70" customFormat="1" x14ac:dyDescent="0.2">
      <c r="A263" s="70">
        <f t="shared" si="35"/>
        <v>240</v>
      </c>
      <c r="B263" s="71" t="s">
        <v>725</v>
      </c>
      <c r="C263" s="71" t="s">
        <v>757</v>
      </c>
      <c r="D263" s="71" t="s">
        <v>1177</v>
      </c>
      <c r="E263" s="71" t="s">
        <v>786</v>
      </c>
      <c r="F263" s="71" t="s">
        <v>1178</v>
      </c>
      <c r="G263" s="71"/>
      <c r="H263" s="70">
        <f t="shared" si="36"/>
        <v>20240</v>
      </c>
      <c r="J263" s="71"/>
      <c r="K263" s="71"/>
      <c r="L263" s="71"/>
      <c r="M263" s="71"/>
      <c r="N263" s="117"/>
      <c r="O263" s="117"/>
      <c r="P263" s="117"/>
      <c r="Q263" s="143"/>
      <c r="T263" s="117"/>
      <c r="U263" s="143"/>
      <c r="AC263" s="71"/>
      <c r="AD263" s="71"/>
      <c r="AE263" s="71"/>
      <c r="AF263" s="71"/>
    </row>
    <row r="264" spans="1:32" s="70" customFormat="1" x14ac:dyDescent="0.2">
      <c r="A264" s="70">
        <f t="shared" si="35"/>
        <v>241</v>
      </c>
      <c r="B264" s="71" t="s">
        <v>726</v>
      </c>
      <c r="C264" s="71" t="s">
        <v>758</v>
      </c>
      <c r="D264" s="71" t="s">
        <v>1179</v>
      </c>
      <c r="E264" s="71" t="s">
        <v>787</v>
      </c>
      <c r="F264" s="71" t="s">
        <v>1180</v>
      </c>
      <c r="G264" s="71"/>
      <c r="H264" s="70">
        <f t="shared" si="36"/>
        <v>20241</v>
      </c>
      <c r="J264" s="71"/>
      <c r="K264" s="71"/>
      <c r="L264" s="71"/>
      <c r="M264" s="71"/>
      <c r="N264" s="117"/>
      <c r="O264" s="117"/>
      <c r="P264" s="117"/>
      <c r="Q264" s="143"/>
      <c r="T264" s="117"/>
      <c r="U264" s="143"/>
      <c r="AC264" s="71"/>
      <c r="AD264" s="71"/>
      <c r="AE264" s="71"/>
      <c r="AF264" s="71"/>
    </row>
    <row r="265" spans="1:32" s="70" customFormat="1" x14ac:dyDescent="0.2">
      <c r="A265" s="70">
        <f t="shared" si="35"/>
        <v>242</v>
      </c>
      <c r="B265" s="71" t="s">
        <v>727</v>
      </c>
      <c r="C265" s="71" t="s">
        <v>759</v>
      </c>
      <c r="D265" s="71" t="s">
        <v>1181</v>
      </c>
      <c r="E265" s="71" t="s">
        <v>788</v>
      </c>
      <c r="F265" s="71" t="s">
        <v>1182</v>
      </c>
      <c r="G265" s="71"/>
      <c r="H265" s="70">
        <f t="shared" si="36"/>
        <v>20242</v>
      </c>
      <c r="J265" s="71"/>
      <c r="K265" s="71"/>
      <c r="L265" s="71"/>
      <c r="M265" s="71"/>
      <c r="N265" s="117"/>
      <c r="O265" s="117"/>
      <c r="P265" s="117"/>
      <c r="Q265" s="143"/>
      <c r="T265" s="117"/>
      <c r="U265" s="143"/>
      <c r="AC265" s="71"/>
      <c r="AD265" s="71"/>
      <c r="AE265" s="71"/>
      <c r="AF265" s="71"/>
    </row>
    <row r="266" spans="1:32" s="70" customFormat="1" x14ac:dyDescent="0.2">
      <c r="A266" s="70">
        <f t="shared" si="35"/>
        <v>243</v>
      </c>
      <c r="B266" s="71" t="s">
        <v>728</v>
      </c>
      <c r="C266" s="71" t="s">
        <v>760</v>
      </c>
      <c r="D266" s="71" t="s">
        <v>1298</v>
      </c>
      <c r="E266" s="71" t="s">
        <v>789</v>
      </c>
      <c r="F266" s="71" t="s">
        <v>1183</v>
      </c>
      <c r="G266" s="71"/>
      <c r="H266" s="70">
        <f t="shared" si="36"/>
        <v>20243</v>
      </c>
      <c r="J266" s="71"/>
      <c r="K266" s="71"/>
      <c r="L266" s="71"/>
      <c r="M266" s="71"/>
      <c r="N266" s="117"/>
      <c r="O266" s="117"/>
      <c r="P266" s="117"/>
      <c r="Q266" s="143"/>
      <c r="T266" s="117"/>
      <c r="U266" s="143"/>
      <c r="AC266" s="71"/>
      <c r="AD266" s="71"/>
      <c r="AE266" s="71"/>
      <c r="AF266" s="71"/>
    </row>
    <row r="267" spans="1:32" s="70" customFormat="1" x14ac:dyDescent="0.2">
      <c r="A267" s="70">
        <f t="shared" si="35"/>
        <v>244</v>
      </c>
      <c r="B267" s="71" t="s">
        <v>729</v>
      </c>
      <c r="C267" s="71" t="s">
        <v>761</v>
      </c>
      <c r="D267" s="71" t="s">
        <v>1184</v>
      </c>
      <c r="E267" s="71" t="s">
        <v>790</v>
      </c>
      <c r="F267" s="71" t="s">
        <v>1185</v>
      </c>
      <c r="G267" s="71"/>
      <c r="H267" s="70">
        <f t="shared" si="36"/>
        <v>20244</v>
      </c>
      <c r="J267" s="71"/>
      <c r="K267" s="71"/>
      <c r="L267" s="71"/>
      <c r="M267" s="71"/>
      <c r="N267" s="117"/>
      <c r="O267" s="117"/>
      <c r="P267" s="117"/>
      <c r="Q267" s="143"/>
      <c r="T267" s="117"/>
      <c r="U267" s="143"/>
      <c r="AC267" s="71"/>
      <c r="AD267" s="71"/>
      <c r="AE267" s="71"/>
      <c r="AF267" s="71"/>
    </row>
    <row r="268" spans="1:32" s="70" customFormat="1" x14ac:dyDescent="0.2">
      <c r="A268" s="70">
        <f t="shared" si="35"/>
        <v>245</v>
      </c>
      <c r="B268" s="71" t="s">
        <v>730</v>
      </c>
      <c r="C268" s="71" t="s">
        <v>761</v>
      </c>
      <c r="D268" s="71" t="s">
        <v>1184</v>
      </c>
      <c r="E268" s="71" t="s">
        <v>791</v>
      </c>
      <c r="F268" s="71" t="s">
        <v>1186</v>
      </c>
      <c r="G268" s="71"/>
      <c r="H268" s="70">
        <f t="shared" si="36"/>
        <v>20245</v>
      </c>
      <c r="J268" s="71"/>
      <c r="K268" s="71"/>
      <c r="L268" s="71"/>
      <c r="M268" s="71"/>
      <c r="N268" s="117"/>
      <c r="O268" s="117"/>
      <c r="P268" s="117"/>
      <c r="Q268" s="143"/>
      <c r="T268" s="117"/>
      <c r="U268" s="143"/>
      <c r="AC268" s="71"/>
      <c r="AD268" s="71"/>
      <c r="AE268" s="71"/>
      <c r="AF268" s="71"/>
    </row>
    <row r="269" spans="1:32" s="70" customFormat="1" x14ac:dyDescent="0.2">
      <c r="A269" s="70">
        <f t="shared" si="35"/>
        <v>246</v>
      </c>
      <c r="B269" s="71" t="s">
        <v>731</v>
      </c>
      <c r="C269" s="71" t="s">
        <v>761</v>
      </c>
      <c r="D269" s="71" t="s">
        <v>1184</v>
      </c>
      <c r="E269" s="71" t="s">
        <v>792</v>
      </c>
      <c r="F269" s="71" t="s">
        <v>1187</v>
      </c>
      <c r="G269" s="71"/>
      <c r="H269" s="70">
        <f t="shared" si="36"/>
        <v>20246</v>
      </c>
      <c r="J269" s="71"/>
      <c r="K269" s="71"/>
      <c r="L269" s="71"/>
      <c r="M269" s="71"/>
      <c r="N269" s="117"/>
      <c r="O269" s="117"/>
      <c r="P269" s="117"/>
      <c r="Q269" s="143"/>
      <c r="T269" s="117"/>
      <c r="U269" s="143"/>
      <c r="AC269" s="71"/>
      <c r="AD269" s="71"/>
      <c r="AE269" s="71"/>
      <c r="AF269" s="71"/>
    </row>
    <row r="270" spans="1:32" s="70" customFormat="1" x14ac:dyDescent="0.2">
      <c r="A270" s="70">
        <f t="shared" si="35"/>
        <v>247</v>
      </c>
      <c r="B270" s="71" t="s">
        <v>732</v>
      </c>
      <c r="C270" s="71" t="s">
        <v>760</v>
      </c>
      <c r="D270" s="71" t="s">
        <v>1298</v>
      </c>
      <c r="E270" s="71" t="s">
        <v>793</v>
      </c>
      <c r="F270" s="71" t="s">
        <v>1188</v>
      </c>
      <c r="G270" s="71"/>
      <c r="H270" s="70">
        <f t="shared" si="36"/>
        <v>20247</v>
      </c>
      <c r="J270" s="71"/>
      <c r="K270" s="71"/>
      <c r="L270" s="71"/>
      <c r="M270" s="71"/>
      <c r="N270" s="117"/>
      <c r="O270" s="117"/>
      <c r="P270" s="117"/>
      <c r="Q270" s="143"/>
      <c r="T270" s="117"/>
      <c r="U270" s="143"/>
      <c r="AC270" s="71"/>
      <c r="AD270" s="71"/>
      <c r="AE270" s="71"/>
      <c r="AF270" s="71"/>
    </row>
    <row r="271" spans="1:32" s="70" customFormat="1" x14ac:dyDescent="0.2">
      <c r="A271" s="70">
        <f t="shared" si="35"/>
        <v>248</v>
      </c>
      <c r="B271" s="71" t="s">
        <v>733</v>
      </c>
      <c r="C271" s="71" t="s">
        <v>760</v>
      </c>
      <c r="D271" s="71" t="s">
        <v>1298</v>
      </c>
      <c r="E271" s="71" t="s">
        <v>1275</v>
      </c>
      <c r="F271" s="71" t="s">
        <v>1189</v>
      </c>
      <c r="G271" s="71"/>
      <c r="H271" s="70">
        <f t="shared" si="36"/>
        <v>20248</v>
      </c>
      <c r="J271" s="71"/>
      <c r="K271" s="71"/>
      <c r="L271" s="71"/>
      <c r="M271" s="71"/>
      <c r="N271" s="117"/>
      <c r="O271" s="117"/>
      <c r="P271" s="117"/>
      <c r="Q271" s="143"/>
      <c r="T271" s="117"/>
      <c r="U271" s="143"/>
      <c r="AC271" s="71"/>
      <c r="AD271" s="71"/>
      <c r="AE271" s="71"/>
      <c r="AF271" s="71"/>
    </row>
    <row r="272" spans="1:32" s="70" customFormat="1" x14ac:dyDescent="0.2">
      <c r="A272" s="70">
        <f t="shared" si="35"/>
        <v>249</v>
      </c>
      <c r="B272" s="71" t="s">
        <v>734</v>
      </c>
      <c r="C272" s="71" t="s">
        <v>762</v>
      </c>
      <c r="D272" s="71" t="s">
        <v>1190</v>
      </c>
      <c r="E272" s="71" t="s">
        <v>794</v>
      </c>
      <c r="F272" s="71" t="s">
        <v>1191</v>
      </c>
      <c r="G272" s="71"/>
      <c r="H272" s="70">
        <f t="shared" si="36"/>
        <v>20249</v>
      </c>
      <c r="J272" s="71"/>
      <c r="K272" s="71"/>
      <c r="L272" s="71"/>
      <c r="M272" s="71"/>
      <c r="N272" s="117"/>
      <c r="O272" s="117"/>
      <c r="P272" s="117"/>
      <c r="Q272" s="143"/>
      <c r="T272" s="117"/>
      <c r="U272" s="143"/>
      <c r="AC272" s="71"/>
      <c r="AD272" s="71"/>
      <c r="AE272" s="71"/>
      <c r="AF272" s="71"/>
    </row>
    <row r="273" spans="1:41" s="70" customFormat="1" x14ac:dyDescent="0.2">
      <c r="A273" s="70">
        <f t="shared" si="35"/>
        <v>250</v>
      </c>
      <c r="B273" s="71" t="s">
        <v>735</v>
      </c>
      <c r="C273" s="71" t="s">
        <v>271</v>
      </c>
      <c r="D273" s="71" t="s">
        <v>907</v>
      </c>
      <c r="E273" s="71" t="s">
        <v>795</v>
      </c>
      <c r="F273" s="71" t="s">
        <v>1192</v>
      </c>
      <c r="G273" s="71"/>
      <c r="H273" s="70">
        <f t="shared" si="36"/>
        <v>20250</v>
      </c>
      <c r="J273" s="71"/>
      <c r="K273" s="71"/>
      <c r="L273" s="71"/>
      <c r="M273" s="71"/>
      <c r="N273" s="117"/>
      <c r="O273" s="117"/>
      <c r="P273" s="117"/>
      <c r="Q273" s="143"/>
      <c r="T273" s="117"/>
      <c r="U273" s="143"/>
      <c r="AC273" s="71"/>
      <c r="AD273" s="71"/>
      <c r="AE273" s="71"/>
      <c r="AF273" s="71"/>
    </row>
    <row r="274" spans="1:41" s="70" customFormat="1" x14ac:dyDescent="0.2">
      <c r="A274" s="70">
        <f t="shared" si="35"/>
        <v>251</v>
      </c>
      <c r="B274" s="71" t="s">
        <v>736</v>
      </c>
      <c r="C274" s="71" t="s">
        <v>271</v>
      </c>
      <c r="D274" s="71" t="s">
        <v>907</v>
      </c>
      <c r="E274" s="71" t="s">
        <v>796</v>
      </c>
      <c r="F274" s="71" t="s">
        <v>1193</v>
      </c>
      <c r="G274" s="71"/>
      <c r="H274" s="70">
        <f t="shared" si="36"/>
        <v>20251</v>
      </c>
      <c r="J274" s="71"/>
      <c r="K274" s="71"/>
      <c r="L274" s="71"/>
      <c r="M274" s="71"/>
      <c r="N274" s="117"/>
      <c r="O274" s="117"/>
      <c r="P274" s="117"/>
      <c r="Q274" s="143"/>
      <c r="T274" s="117"/>
      <c r="U274" s="143"/>
      <c r="AC274" s="71"/>
      <c r="AD274" s="71"/>
      <c r="AE274" s="71"/>
      <c r="AF274" s="71"/>
    </row>
    <row r="275" spans="1:41" s="70" customFormat="1" x14ac:dyDescent="0.2">
      <c r="A275" s="70">
        <f t="shared" si="35"/>
        <v>252</v>
      </c>
      <c r="B275" s="71" t="s">
        <v>737</v>
      </c>
      <c r="C275" s="71" t="s">
        <v>271</v>
      </c>
      <c r="D275" s="71" t="s">
        <v>907</v>
      </c>
      <c r="E275" s="71" t="s">
        <v>797</v>
      </c>
      <c r="F275" s="71" t="s">
        <v>1194</v>
      </c>
      <c r="G275" s="71"/>
      <c r="H275" s="70">
        <f t="shared" si="36"/>
        <v>20252</v>
      </c>
      <c r="J275" s="71"/>
      <c r="K275" s="71"/>
      <c r="L275" s="71"/>
      <c r="M275" s="71"/>
      <c r="N275" s="117"/>
      <c r="O275" s="117"/>
      <c r="P275" s="117"/>
      <c r="Q275" s="143"/>
      <c r="T275" s="117"/>
      <c r="U275" s="143"/>
      <c r="AC275" s="71"/>
      <c r="AD275" s="71"/>
      <c r="AE275" s="71"/>
      <c r="AF275" s="71"/>
    </row>
    <row r="276" spans="1:41" s="70" customFormat="1" x14ac:dyDescent="0.2">
      <c r="A276" s="70">
        <f t="shared" si="35"/>
        <v>253</v>
      </c>
      <c r="B276" s="71" t="s">
        <v>738</v>
      </c>
      <c r="C276" s="71" t="s">
        <v>271</v>
      </c>
      <c r="D276" s="71" t="s">
        <v>907</v>
      </c>
      <c r="E276" s="71" t="s">
        <v>798</v>
      </c>
      <c r="F276" s="71" t="s">
        <v>1195</v>
      </c>
      <c r="G276" s="71"/>
      <c r="H276" s="70">
        <f t="shared" si="36"/>
        <v>20253</v>
      </c>
      <c r="J276" s="71"/>
      <c r="K276" s="71"/>
      <c r="L276" s="71"/>
      <c r="M276" s="71"/>
      <c r="N276" s="117"/>
      <c r="O276" s="117"/>
      <c r="P276" s="117"/>
      <c r="Q276" s="143"/>
      <c r="T276" s="117"/>
      <c r="U276" s="143"/>
      <c r="AC276" s="71"/>
      <c r="AD276" s="71"/>
      <c r="AE276" s="71"/>
      <c r="AF276" s="71"/>
    </row>
    <row r="277" spans="1:41" s="70" customFormat="1" x14ac:dyDescent="0.2">
      <c r="A277" s="70">
        <f t="shared" si="35"/>
        <v>254</v>
      </c>
      <c r="B277" s="71" t="s">
        <v>739</v>
      </c>
      <c r="C277" s="71" t="s">
        <v>763</v>
      </c>
      <c r="D277" s="71" t="s">
        <v>1196</v>
      </c>
      <c r="E277" s="71" t="s">
        <v>799</v>
      </c>
      <c r="F277" s="71" t="s">
        <v>1197</v>
      </c>
      <c r="G277" s="71"/>
      <c r="H277" s="70">
        <f t="shared" si="36"/>
        <v>20254</v>
      </c>
      <c r="J277" s="71"/>
      <c r="K277" s="71"/>
      <c r="L277" s="71"/>
      <c r="M277" s="71"/>
      <c r="N277" s="117"/>
      <c r="O277" s="117"/>
      <c r="P277" s="117"/>
      <c r="Q277" s="143"/>
      <c r="T277" s="117"/>
      <c r="U277" s="143"/>
      <c r="AC277" s="71"/>
      <c r="AD277" s="71"/>
      <c r="AE277" s="71"/>
      <c r="AF277" s="71"/>
    </row>
    <row r="278" spans="1:41" x14ac:dyDescent="0.2">
      <c r="A278" s="49">
        <f t="shared" si="35"/>
        <v>255</v>
      </c>
      <c r="B278" s="62" t="s">
        <v>740</v>
      </c>
      <c r="C278" s="62" t="s">
        <v>764</v>
      </c>
      <c r="D278" s="39" t="s">
        <v>1265</v>
      </c>
      <c r="E278" s="39" t="s">
        <v>800</v>
      </c>
      <c r="F278" s="39" t="s">
        <v>1198</v>
      </c>
      <c r="G278" s="63">
        <v>1158.95</v>
      </c>
      <c r="H278" s="55">
        <f t="shared" si="36"/>
        <v>20255</v>
      </c>
      <c r="I278" s="56" t="s">
        <v>1985</v>
      </c>
      <c r="J278" s="62" t="str">
        <f>VLOOKUP(I278,Bidder!$A:$B,2, FALSE)</f>
        <v>FNA DZ, LLC</v>
      </c>
      <c r="K278" s="62" t="str">
        <f>VLOOKUP(I278,Bidder!$A:$H,8, FALSE)</f>
        <v>(312) 683-0800</v>
      </c>
      <c r="L278" s="62" t="str">
        <f>VLOOKUP(I278,Bidder!$A:$C,3,FALSE)&amp;VLOOKUP(I278,Bidder!$A:$D,4,FALSE)  &amp;VLOOKUP(I278,Bidder!$A:$E,5,FALSE) &amp;VLOOKUP(I278,Bidder!$A:$F,6, FALSE) &amp;VLOOKUP(I278,Bidder!$A:$G,7, FALSE)</f>
        <v xml:space="preserve">120 N LASALLE ST, SUITE 1220 CHICAGO IL 60602 </v>
      </c>
      <c r="M278" s="63">
        <f t="shared" si="28"/>
        <v>108841.05</v>
      </c>
      <c r="N278" s="120">
        <v>110000</v>
      </c>
      <c r="O278" s="131">
        <v>750</v>
      </c>
      <c r="P278" s="131"/>
      <c r="Q278" s="67"/>
      <c r="R278" s="56"/>
      <c r="S278" s="46"/>
      <c r="T278" s="131"/>
      <c r="U278" s="67"/>
      <c r="V278" s="56"/>
      <c r="W278" s="56"/>
      <c r="X278" s="46"/>
      <c r="Y278" s="56"/>
      <c r="Z278" s="56"/>
      <c r="AA278" s="56"/>
      <c r="AB278" s="56"/>
      <c r="AC278" s="63">
        <f t="shared" si="34"/>
        <v>752.56</v>
      </c>
      <c r="AD278" s="63">
        <v>164.51</v>
      </c>
      <c r="AE278" s="63">
        <v>175</v>
      </c>
      <c r="AF278" s="63">
        <v>1092.07</v>
      </c>
      <c r="AG278" s="67"/>
      <c r="AH278" s="46"/>
      <c r="AI278" s="56"/>
      <c r="AJ278" s="56"/>
      <c r="AK278" s="46"/>
      <c r="AL278" s="56"/>
      <c r="AM278" s="56"/>
      <c r="AN278" s="56"/>
      <c r="AO278" s="48"/>
    </row>
    <row r="279" spans="1:41" s="128" customFormat="1" x14ac:dyDescent="0.2">
      <c r="A279" s="126">
        <f t="shared" si="35"/>
        <v>256</v>
      </c>
      <c r="B279" s="127" t="s">
        <v>75</v>
      </c>
      <c r="C279" s="127" t="s">
        <v>115</v>
      </c>
      <c r="D279" s="127" t="s">
        <v>1236</v>
      </c>
      <c r="E279" s="127" t="s">
        <v>116</v>
      </c>
      <c r="F279" s="127" t="s">
        <v>1199</v>
      </c>
      <c r="G279" s="127">
        <v>526.91999999999996</v>
      </c>
      <c r="H279" s="126">
        <f t="shared" si="36"/>
        <v>20256</v>
      </c>
      <c r="I279" s="126" t="s">
        <v>1984</v>
      </c>
      <c r="J279" s="127" t="str">
        <f>VLOOKUP(I279,Bidder!$A:$B,2, FALSE)</f>
        <v>TIMBER STREET INVESTMENTS OF IN LLC</v>
      </c>
      <c r="K279" s="127" t="str">
        <f>VLOOKUP(I279,Bidder!$A:$H,8, FALSE)</f>
        <v>(812) 269-5855</v>
      </c>
      <c r="L279" s="127" t="str">
        <f>VLOOKUP(I279,Bidder!$A:$C,3,FALSE)&amp;VLOOKUP(I279,Bidder!$A:$D,4,FALSE)  &amp;VLOOKUP(I279,Bidder!$A:$E,5,FALSE) &amp;VLOOKUP(I279,Bidder!$A:$F,6, FALSE) &amp;VLOOKUP(I279,Bidder!$A:$G,7, FALSE)</f>
        <v xml:space="preserve">300 LAFOLLETTE STATION S SUITE 302 #181 FLOYDS KNOBS IN  47119-8300 </v>
      </c>
      <c r="M279" s="127">
        <f t="shared" si="28"/>
        <v>1477.08</v>
      </c>
      <c r="N279" s="126">
        <v>2004</v>
      </c>
      <c r="O279" s="126">
        <v>400</v>
      </c>
      <c r="P279" s="126"/>
      <c r="Q279" s="126"/>
      <c r="R279" s="126"/>
      <c r="S279" s="126"/>
      <c r="T279" s="130">
        <v>1010.17</v>
      </c>
      <c r="U279" s="129">
        <v>44270</v>
      </c>
      <c r="V279" s="126">
        <v>19975</v>
      </c>
      <c r="W279" s="127" t="s">
        <v>115</v>
      </c>
      <c r="X279" s="126"/>
      <c r="Y279" s="129">
        <v>44321</v>
      </c>
      <c r="Z279" s="126">
        <v>278095</v>
      </c>
      <c r="AA279" s="126" t="s">
        <v>2492</v>
      </c>
      <c r="AB279" s="126"/>
      <c r="AC279" s="127">
        <f t="shared" si="34"/>
        <v>250.67000000000002</v>
      </c>
      <c r="AD279" s="127">
        <v>77.75</v>
      </c>
      <c r="AE279" s="127">
        <v>175</v>
      </c>
      <c r="AF279" s="127">
        <v>503.42</v>
      </c>
      <c r="AG279" s="126"/>
      <c r="AH279" s="126"/>
      <c r="AI279" s="126"/>
      <c r="AJ279" s="126"/>
      <c r="AK279" s="126"/>
      <c r="AL279" s="126"/>
      <c r="AM279" s="126"/>
      <c r="AN279" s="126"/>
    </row>
    <row r="280" spans="1:41" s="70" customFormat="1" x14ac:dyDescent="0.2">
      <c r="A280" s="70">
        <f t="shared" si="35"/>
        <v>257</v>
      </c>
      <c r="B280" s="71" t="s">
        <v>741</v>
      </c>
      <c r="C280" s="71" t="s">
        <v>765</v>
      </c>
      <c r="D280" s="71" t="s">
        <v>1200</v>
      </c>
      <c r="E280" s="71" t="s">
        <v>801</v>
      </c>
      <c r="F280" s="71" t="s">
        <v>1201</v>
      </c>
      <c r="G280" s="71"/>
      <c r="H280" s="70">
        <f t="shared" si="36"/>
        <v>20257</v>
      </c>
      <c r="J280" s="71"/>
      <c r="K280" s="71"/>
      <c r="L280" s="71"/>
      <c r="M280" s="71"/>
      <c r="N280" s="117"/>
      <c r="O280" s="117"/>
      <c r="P280" s="117"/>
      <c r="Q280" s="143"/>
      <c r="T280" s="117"/>
      <c r="U280" s="143"/>
      <c r="AC280" s="71"/>
      <c r="AD280" s="71"/>
      <c r="AE280" s="71"/>
      <c r="AF280" s="71"/>
    </row>
    <row r="281" spans="1:41" s="186" customFormat="1" ht="25.5" x14ac:dyDescent="0.2">
      <c r="A281" s="176">
        <f t="shared" si="35"/>
        <v>258</v>
      </c>
      <c r="B281" s="177" t="s">
        <v>742</v>
      </c>
      <c r="C281" s="177" t="s">
        <v>766</v>
      </c>
      <c r="D281" s="178" t="s">
        <v>1202</v>
      </c>
      <c r="E281" s="178" t="s">
        <v>802</v>
      </c>
      <c r="F281" s="178" t="s">
        <v>1203</v>
      </c>
      <c r="G281" s="179">
        <v>4016.53</v>
      </c>
      <c r="H281" s="180">
        <f t="shared" si="36"/>
        <v>20258</v>
      </c>
      <c r="I281" s="181" t="s">
        <v>1991</v>
      </c>
      <c r="J281" s="177" t="str">
        <f>VLOOKUP(I281,Bidder!$A:$B,2, FALSE)</f>
        <v>PINE VALLEY ONE REAL ESTATE LLC</v>
      </c>
      <c r="K281" s="177" t="str">
        <f>VLOOKUP(I281,Bidder!$A:$H,8, FALSE)</f>
        <v>(312) 574-0393</v>
      </c>
      <c r="L281" s="177" t="str">
        <f>VLOOKUP(I281,Bidder!$A:$C,3,FALSE)&amp;VLOOKUP(I281,Bidder!$A:$D,4,FALSE)  &amp;VLOOKUP(I281,Bidder!$A:$E,5,FALSE) &amp;VLOOKUP(I281,Bidder!$A:$F,6, FALSE) &amp;VLOOKUP(I281,Bidder!$A:$G,7, FALSE)</f>
        <v xml:space="preserve">33 N LASALLE ST, SUITE 1730 CHICAGO IL 60602 </v>
      </c>
      <c r="M281" s="179">
        <f t="shared" si="28"/>
        <v>25984.47</v>
      </c>
      <c r="N281" s="182">
        <v>30001</v>
      </c>
      <c r="O281" s="183">
        <v>750</v>
      </c>
      <c r="P281" s="183"/>
      <c r="Q281" s="184"/>
      <c r="R281" s="187" t="s">
        <v>2498</v>
      </c>
      <c r="S281" s="181"/>
      <c r="T281" s="183"/>
      <c r="U281" s="184"/>
      <c r="V281" s="181"/>
      <c r="W281" s="181"/>
      <c r="X281" s="181"/>
      <c r="Y281" s="181"/>
      <c r="Z281" s="181"/>
      <c r="AA281" s="181"/>
      <c r="AB281" s="181"/>
      <c r="AC281" s="179">
        <f t="shared" si="34"/>
        <v>2781.2</v>
      </c>
      <c r="AD281" s="179">
        <v>800.22</v>
      </c>
      <c r="AE281" s="179">
        <v>175</v>
      </c>
      <c r="AF281" s="179">
        <v>3756.42</v>
      </c>
      <c r="AG281" s="184"/>
      <c r="AH281" s="181"/>
      <c r="AI281" s="181"/>
      <c r="AJ281" s="181"/>
      <c r="AK281" s="181"/>
      <c r="AL281" s="181"/>
      <c r="AM281" s="181"/>
      <c r="AN281" s="181"/>
      <c r="AO281" s="185"/>
    </row>
    <row r="282" spans="1:41" s="70" customFormat="1" x14ac:dyDescent="0.2">
      <c r="A282" s="70">
        <f t="shared" si="35"/>
        <v>259</v>
      </c>
      <c r="B282" s="71" t="s">
        <v>743</v>
      </c>
      <c r="C282" s="71" t="s">
        <v>767</v>
      </c>
      <c r="D282" s="71" t="s">
        <v>1204</v>
      </c>
      <c r="E282" s="71" t="s">
        <v>803</v>
      </c>
      <c r="F282" s="71" t="s">
        <v>1205</v>
      </c>
      <c r="G282" s="71"/>
      <c r="H282" s="70">
        <f t="shared" si="36"/>
        <v>20259</v>
      </c>
      <c r="J282" s="71"/>
      <c r="K282" s="71"/>
      <c r="L282" s="71"/>
      <c r="M282" s="71"/>
      <c r="N282" s="117"/>
      <c r="O282" s="117"/>
      <c r="P282" s="117"/>
      <c r="Q282" s="143"/>
      <c r="T282" s="117"/>
      <c r="U282" s="143"/>
      <c r="AC282" s="71"/>
      <c r="AD282" s="71"/>
      <c r="AE282" s="71"/>
      <c r="AF282" s="71"/>
    </row>
    <row r="283" spans="1:41" s="70" customFormat="1" x14ac:dyDescent="0.2">
      <c r="A283" s="70">
        <f t="shared" si="35"/>
        <v>260</v>
      </c>
      <c r="B283" s="71" t="s">
        <v>744</v>
      </c>
      <c r="C283" s="71" t="s">
        <v>768</v>
      </c>
      <c r="D283" s="71" t="s">
        <v>1206</v>
      </c>
      <c r="E283" s="71" t="s">
        <v>804</v>
      </c>
      <c r="F283" s="71" t="s">
        <v>1207</v>
      </c>
      <c r="G283" s="71"/>
      <c r="H283" s="70">
        <f t="shared" si="36"/>
        <v>20260</v>
      </c>
      <c r="J283" s="71"/>
      <c r="K283" s="71"/>
      <c r="L283" s="71"/>
      <c r="M283" s="71"/>
      <c r="N283" s="117"/>
      <c r="O283" s="117"/>
      <c r="P283" s="117"/>
      <c r="Q283" s="143"/>
      <c r="T283" s="117"/>
      <c r="U283" s="143"/>
      <c r="AC283" s="71"/>
      <c r="AD283" s="71"/>
      <c r="AE283" s="71"/>
      <c r="AF283" s="71"/>
    </row>
    <row r="284" spans="1:41" s="70" customFormat="1" x14ac:dyDescent="0.2">
      <c r="A284" s="70">
        <f t="shared" si="35"/>
        <v>261</v>
      </c>
      <c r="B284" s="71" t="s">
        <v>745</v>
      </c>
      <c r="C284" s="71" t="s">
        <v>769</v>
      </c>
      <c r="D284" s="71" t="s">
        <v>1208</v>
      </c>
      <c r="E284" s="71" t="s">
        <v>805</v>
      </c>
      <c r="F284" s="71" t="s">
        <v>1209</v>
      </c>
      <c r="G284" s="71"/>
      <c r="H284" s="70">
        <f t="shared" si="36"/>
        <v>20261</v>
      </c>
      <c r="J284" s="71"/>
      <c r="K284" s="71"/>
      <c r="L284" s="71"/>
      <c r="M284" s="71"/>
      <c r="N284" s="117"/>
      <c r="O284" s="117"/>
      <c r="P284" s="117"/>
      <c r="Q284" s="143"/>
      <c r="T284" s="117"/>
      <c r="U284" s="143"/>
      <c r="AC284" s="71"/>
      <c r="AD284" s="71"/>
      <c r="AE284" s="71"/>
      <c r="AF284" s="71"/>
    </row>
    <row r="285" spans="1:41" s="70" customFormat="1" x14ac:dyDescent="0.2">
      <c r="A285" s="70">
        <f t="shared" si="35"/>
        <v>262</v>
      </c>
      <c r="B285" s="71" t="s">
        <v>746</v>
      </c>
      <c r="C285" s="71" t="s">
        <v>770</v>
      </c>
      <c r="D285" s="71" t="s">
        <v>1210</v>
      </c>
      <c r="E285" s="71" t="s">
        <v>806</v>
      </c>
      <c r="F285" s="71" t="s">
        <v>1211</v>
      </c>
      <c r="G285" s="71"/>
      <c r="H285" s="70">
        <f t="shared" si="36"/>
        <v>20262</v>
      </c>
      <c r="J285" s="71"/>
      <c r="K285" s="71"/>
      <c r="L285" s="71"/>
      <c r="M285" s="71"/>
      <c r="N285" s="117"/>
      <c r="O285" s="117"/>
      <c r="P285" s="117"/>
      <c r="Q285" s="143"/>
      <c r="T285" s="117"/>
      <c r="U285" s="143"/>
      <c r="AC285" s="71"/>
      <c r="AD285" s="71"/>
      <c r="AE285" s="71"/>
      <c r="AF285" s="71"/>
    </row>
    <row r="286" spans="1:41" s="103" customFormat="1" x14ac:dyDescent="0.2">
      <c r="A286" s="103">
        <f t="shared" si="35"/>
        <v>263</v>
      </c>
      <c r="B286" s="103" t="s">
        <v>747</v>
      </c>
      <c r="C286" s="103" t="s">
        <v>771</v>
      </c>
      <c r="D286" s="103" t="s">
        <v>1212</v>
      </c>
      <c r="E286" s="103" t="s">
        <v>807</v>
      </c>
      <c r="F286" s="103" t="s">
        <v>1213</v>
      </c>
      <c r="H286" s="103">
        <f t="shared" si="36"/>
        <v>20263</v>
      </c>
      <c r="N286" s="116"/>
      <c r="O286" s="116"/>
      <c r="P286" s="116"/>
      <c r="Q286" s="142"/>
      <c r="T286" s="116"/>
      <c r="U286" s="142"/>
    </row>
    <row r="287" spans="1:41" s="102" customFormat="1" x14ac:dyDescent="0.2">
      <c r="A287" s="102">
        <f t="shared" si="35"/>
        <v>264</v>
      </c>
      <c r="B287" s="103" t="s">
        <v>748</v>
      </c>
      <c r="C287" s="103" t="s">
        <v>772</v>
      </c>
      <c r="D287" s="103" t="s">
        <v>1299</v>
      </c>
      <c r="E287" s="103" t="s">
        <v>808</v>
      </c>
      <c r="F287" s="103" t="s">
        <v>1214</v>
      </c>
      <c r="G287" s="103"/>
      <c r="H287" s="102">
        <f t="shared" si="36"/>
        <v>20264</v>
      </c>
      <c r="J287" s="103"/>
      <c r="K287" s="103"/>
      <c r="L287" s="103"/>
      <c r="M287" s="103"/>
      <c r="N287" s="119"/>
      <c r="O287" s="119"/>
      <c r="P287" s="119"/>
      <c r="Q287" s="146"/>
      <c r="T287" s="119"/>
      <c r="U287" s="146"/>
      <c r="AC287" s="103"/>
      <c r="AD287" s="103"/>
      <c r="AE287" s="103"/>
      <c r="AF287" s="103"/>
    </row>
    <row r="288" spans="1:41" s="40" customFormat="1" x14ac:dyDescent="0.2">
      <c r="A288" s="47">
        <f t="shared" si="35"/>
        <v>265</v>
      </c>
      <c r="B288" s="68" t="s">
        <v>749</v>
      </c>
      <c r="C288" s="68" t="s">
        <v>773</v>
      </c>
      <c r="D288" s="71" t="s">
        <v>1215</v>
      </c>
      <c r="E288" s="71" t="s">
        <v>809</v>
      </c>
      <c r="F288" s="71" t="s">
        <v>1216</v>
      </c>
      <c r="G288" s="71"/>
      <c r="H288" s="70">
        <f t="shared" si="36"/>
        <v>20265</v>
      </c>
      <c r="I288" s="57"/>
      <c r="J288" s="71"/>
      <c r="K288" s="71"/>
      <c r="L288" s="71"/>
      <c r="M288" s="71"/>
      <c r="N288" s="118"/>
      <c r="O288" s="118"/>
      <c r="P288" s="118"/>
      <c r="Q288" s="145"/>
      <c r="R288" s="57"/>
      <c r="S288" s="57"/>
      <c r="T288" s="118"/>
      <c r="U288" s="145"/>
      <c r="V288" s="57"/>
      <c r="W288" s="57"/>
      <c r="X288" s="57"/>
      <c r="Y288" s="57"/>
      <c r="Z288" s="57"/>
      <c r="AA288" s="57"/>
      <c r="AB288" s="57"/>
      <c r="AC288" s="69"/>
      <c r="AD288" s="69"/>
      <c r="AE288" s="69"/>
      <c r="AF288" s="69"/>
      <c r="AG288" s="57"/>
      <c r="AH288" s="57"/>
      <c r="AI288" s="57"/>
      <c r="AJ288" s="57"/>
      <c r="AK288" s="57"/>
      <c r="AL288" s="57"/>
      <c r="AM288" s="57"/>
      <c r="AN288" s="57"/>
      <c r="AO288" s="57"/>
    </row>
    <row r="289" spans="1:41" s="22" customFormat="1" x14ac:dyDescent="0.2">
      <c r="A289" s="46"/>
      <c r="B289" s="66" t="s">
        <v>12</v>
      </c>
      <c r="C289" s="46"/>
      <c r="D289" s="46"/>
      <c r="E289" s="46"/>
      <c r="F289" s="46"/>
      <c r="G289" s="104"/>
      <c r="H289" s="54"/>
      <c r="I289" s="46"/>
      <c r="J289" s="106"/>
      <c r="K289" s="106"/>
      <c r="L289" s="106"/>
      <c r="M289" s="104"/>
      <c r="N289" s="114"/>
      <c r="O289" s="60"/>
      <c r="P289" s="60"/>
      <c r="Q289" s="64"/>
      <c r="R289" s="46"/>
      <c r="S289" s="46"/>
      <c r="T289" s="60"/>
      <c r="U289" s="64"/>
      <c r="V289" s="46"/>
      <c r="W289" s="46"/>
      <c r="X289" s="46"/>
      <c r="Y289" s="46"/>
      <c r="Z289" s="46"/>
      <c r="AA289" s="46"/>
      <c r="AB289" s="46"/>
      <c r="AC289" s="60"/>
      <c r="AD289" s="60"/>
      <c r="AE289" s="60"/>
      <c r="AF289" s="60"/>
      <c r="AG289" s="64"/>
      <c r="AH289" s="46"/>
      <c r="AI289" s="46"/>
      <c r="AJ289" s="46"/>
      <c r="AK289" s="46"/>
      <c r="AL289" s="46"/>
      <c r="AM289" s="46"/>
      <c r="AN289" s="46"/>
      <c r="AO289" s="61"/>
    </row>
    <row r="290" spans="1:41" s="70" customFormat="1" x14ac:dyDescent="0.2">
      <c r="A290" s="70">
        <f>A288+1</f>
        <v>266</v>
      </c>
      <c r="B290" s="71" t="s">
        <v>810</v>
      </c>
      <c r="C290" s="71" t="s">
        <v>819</v>
      </c>
      <c r="D290" s="71" t="s">
        <v>1217</v>
      </c>
      <c r="E290" s="71" t="s">
        <v>826</v>
      </c>
      <c r="F290" s="71" t="s">
        <v>1218</v>
      </c>
      <c r="G290" s="71"/>
      <c r="H290" s="70">
        <v>20266</v>
      </c>
      <c r="J290" s="71"/>
      <c r="K290" s="71"/>
      <c r="L290" s="71"/>
      <c r="M290" s="71"/>
      <c r="N290" s="117"/>
      <c r="O290" s="117"/>
      <c r="P290" s="117"/>
      <c r="Q290" s="143"/>
      <c r="T290" s="117"/>
      <c r="U290" s="143"/>
      <c r="AC290" s="71"/>
      <c r="AD290" s="71"/>
      <c r="AE290" s="71"/>
      <c r="AF290" s="71"/>
    </row>
    <row r="291" spans="1:41" s="70" customFormat="1" x14ac:dyDescent="0.2">
      <c r="A291" s="70">
        <f t="shared" ref="A291:A298" si="37">A290+1</f>
        <v>267</v>
      </c>
      <c r="B291" s="71" t="s">
        <v>811</v>
      </c>
      <c r="C291" s="71" t="s">
        <v>820</v>
      </c>
      <c r="D291" s="71" t="s">
        <v>885</v>
      </c>
      <c r="E291" s="71" t="s">
        <v>827</v>
      </c>
      <c r="F291" s="71" t="s">
        <v>1219</v>
      </c>
      <c r="G291" s="71"/>
      <c r="H291" s="70">
        <f>H290+1</f>
        <v>20267</v>
      </c>
      <c r="J291" s="71"/>
      <c r="K291" s="71"/>
      <c r="L291" s="71"/>
      <c r="M291" s="71"/>
      <c r="N291" s="117"/>
      <c r="O291" s="117"/>
      <c r="P291" s="117"/>
      <c r="Q291" s="143"/>
      <c r="T291" s="117"/>
      <c r="U291" s="143"/>
      <c r="AC291" s="71"/>
      <c r="AD291" s="71"/>
      <c r="AE291" s="71"/>
      <c r="AF291" s="71"/>
    </row>
    <row r="292" spans="1:41" s="70" customFormat="1" x14ac:dyDescent="0.2">
      <c r="A292" s="70">
        <f t="shared" si="37"/>
        <v>268</v>
      </c>
      <c r="B292" s="71" t="s">
        <v>812</v>
      </c>
      <c r="C292" s="71" t="s">
        <v>821</v>
      </c>
      <c r="D292" s="71" t="s">
        <v>1220</v>
      </c>
      <c r="E292" s="71" t="s">
        <v>828</v>
      </c>
      <c r="F292" s="71" t="s">
        <v>1221</v>
      </c>
      <c r="G292" s="71"/>
      <c r="H292" s="70">
        <f t="shared" ref="H292:H298" si="38">H291+1</f>
        <v>20268</v>
      </c>
      <c r="J292" s="71"/>
      <c r="K292" s="71"/>
      <c r="L292" s="71"/>
      <c r="M292" s="71"/>
      <c r="N292" s="117"/>
      <c r="O292" s="117"/>
      <c r="P292" s="117"/>
      <c r="Q292" s="143"/>
      <c r="T292" s="117"/>
      <c r="U292" s="143"/>
      <c r="AC292" s="71"/>
      <c r="AD292" s="71"/>
      <c r="AE292" s="71"/>
      <c r="AF292" s="71"/>
    </row>
    <row r="293" spans="1:41" s="70" customFormat="1" x14ac:dyDescent="0.2">
      <c r="A293" s="70">
        <f t="shared" si="37"/>
        <v>269</v>
      </c>
      <c r="B293" s="74" t="s">
        <v>813</v>
      </c>
      <c r="C293" s="71" t="s">
        <v>822</v>
      </c>
      <c r="D293" s="71" t="s">
        <v>1222</v>
      </c>
      <c r="E293" s="71" t="s">
        <v>829</v>
      </c>
      <c r="F293" s="71" t="s">
        <v>1223</v>
      </c>
      <c r="G293" s="71"/>
      <c r="H293" s="70">
        <f t="shared" si="38"/>
        <v>20269</v>
      </c>
      <c r="J293" s="71"/>
      <c r="K293" s="71"/>
      <c r="L293" s="71"/>
      <c r="M293" s="71"/>
      <c r="N293" s="117"/>
      <c r="O293" s="117"/>
      <c r="P293" s="117"/>
      <c r="Q293" s="143"/>
      <c r="T293" s="117"/>
      <c r="U293" s="143"/>
      <c r="AC293" s="71"/>
      <c r="AD293" s="71"/>
      <c r="AE293" s="71"/>
      <c r="AF293" s="71"/>
    </row>
    <row r="294" spans="1:41" s="70" customFormat="1" x14ac:dyDescent="0.2">
      <c r="A294" s="70">
        <f t="shared" si="37"/>
        <v>270</v>
      </c>
      <c r="B294" s="71" t="s">
        <v>814</v>
      </c>
      <c r="C294" s="71" t="s">
        <v>823</v>
      </c>
      <c r="D294" s="71" t="s">
        <v>1224</v>
      </c>
      <c r="E294" s="71" t="s">
        <v>830</v>
      </c>
      <c r="F294" s="71" t="s">
        <v>1225</v>
      </c>
      <c r="G294" s="71"/>
      <c r="H294" s="70">
        <f t="shared" si="38"/>
        <v>20270</v>
      </c>
      <c r="J294" s="71"/>
      <c r="K294" s="71"/>
      <c r="L294" s="71"/>
      <c r="M294" s="71"/>
      <c r="N294" s="117"/>
      <c r="O294" s="117"/>
      <c r="P294" s="117"/>
      <c r="Q294" s="143"/>
      <c r="T294" s="117"/>
      <c r="U294" s="143"/>
      <c r="AC294" s="71"/>
      <c r="AD294" s="71"/>
      <c r="AE294" s="71"/>
      <c r="AF294" s="71"/>
    </row>
    <row r="295" spans="1:41" s="70" customFormat="1" x14ac:dyDescent="0.2">
      <c r="A295" s="70">
        <f t="shared" si="37"/>
        <v>271</v>
      </c>
      <c r="B295" s="71" t="s">
        <v>815</v>
      </c>
      <c r="C295" s="71" t="s">
        <v>824</v>
      </c>
      <c r="D295" s="71" t="s">
        <v>1226</v>
      </c>
      <c r="E295" s="71" t="s">
        <v>831</v>
      </c>
      <c r="F295" s="71" t="s">
        <v>1227</v>
      </c>
      <c r="G295" s="71"/>
      <c r="H295" s="70">
        <f t="shared" si="38"/>
        <v>20271</v>
      </c>
      <c r="J295" s="71"/>
      <c r="K295" s="71"/>
      <c r="L295" s="71"/>
      <c r="M295" s="71"/>
      <c r="N295" s="117"/>
      <c r="O295" s="117"/>
      <c r="P295" s="117"/>
      <c r="Q295" s="143"/>
      <c r="T295" s="117"/>
      <c r="U295" s="143"/>
      <c r="AC295" s="71"/>
      <c r="AD295" s="71"/>
      <c r="AE295" s="71"/>
      <c r="AF295" s="71"/>
    </row>
    <row r="296" spans="1:41" s="128" customFormat="1" x14ac:dyDescent="0.2">
      <c r="A296" s="126">
        <f t="shared" si="37"/>
        <v>272</v>
      </c>
      <c r="B296" s="127" t="s">
        <v>816</v>
      </c>
      <c r="C296" s="127" t="s">
        <v>115</v>
      </c>
      <c r="D296" s="127" t="s">
        <v>1236</v>
      </c>
      <c r="E296" s="127" t="s">
        <v>832</v>
      </c>
      <c r="F296" s="127" t="s">
        <v>1228</v>
      </c>
      <c r="G296" s="127">
        <v>687.88</v>
      </c>
      <c r="H296" s="126">
        <f t="shared" si="38"/>
        <v>20272</v>
      </c>
      <c r="I296" s="126" t="s">
        <v>2056</v>
      </c>
      <c r="J296" s="127" t="str">
        <f>VLOOKUP(I296,Bidder!$A:$B,2, FALSE)</f>
        <v>MELODY PAMELA BALOBALO</v>
      </c>
      <c r="K296" s="127" t="str">
        <f>VLOOKUP(I296,Bidder!$A:$H,8, FALSE)</f>
        <v>(818) 675-0376</v>
      </c>
      <c r="L296" s="127" t="str">
        <f>VLOOKUP(I296,Bidder!$A:$C,3,FALSE)&amp;VLOOKUP(I296,Bidder!$A:$D,4,FALSE)  &amp;VLOOKUP(I296,Bidder!$A:$E,5,FALSE) &amp;VLOOKUP(I296,Bidder!$A:$F,6, FALSE) &amp;VLOOKUP(I296,Bidder!$A:$G,7, FALSE)</f>
        <v xml:space="preserve">9700 RESEDA BLVD. STE. 207 NORTHRIDGE CA 91324 </v>
      </c>
      <c r="M296" s="127">
        <f t="shared" ref="M296" si="39">N296-G296</f>
        <v>0</v>
      </c>
      <c r="N296" s="126">
        <v>687.88</v>
      </c>
      <c r="O296" s="126"/>
      <c r="P296" s="126"/>
      <c r="Q296" s="126"/>
      <c r="R296" s="126"/>
      <c r="S296" s="126"/>
      <c r="T296" s="130">
        <v>756.67</v>
      </c>
      <c r="U296" s="129">
        <v>44270</v>
      </c>
      <c r="V296" s="126">
        <v>19977</v>
      </c>
      <c r="W296" s="127" t="s">
        <v>115</v>
      </c>
      <c r="X296" s="126"/>
      <c r="Y296" s="129">
        <v>44293</v>
      </c>
      <c r="Z296" s="126">
        <v>277484</v>
      </c>
      <c r="AA296" s="126" t="s">
        <v>2490</v>
      </c>
      <c r="AB296" s="126"/>
      <c r="AC296" s="127">
        <f t="shared" si="34"/>
        <v>366.31999999999994</v>
      </c>
      <c r="AD296" s="127">
        <v>112.24</v>
      </c>
      <c r="AE296" s="127">
        <v>175</v>
      </c>
      <c r="AF296" s="127">
        <v>653.55999999999995</v>
      </c>
      <c r="AG296" s="126"/>
      <c r="AH296" s="126"/>
      <c r="AI296" s="126"/>
      <c r="AJ296" s="126"/>
      <c r="AK296" s="126"/>
      <c r="AL296" s="126"/>
      <c r="AM296" s="126"/>
      <c r="AN296" s="126"/>
    </row>
    <row r="297" spans="1:41" s="70" customFormat="1" x14ac:dyDescent="0.2">
      <c r="A297" s="70">
        <f t="shared" si="37"/>
        <v>273</v>
      </c>
      <c r="B297" s="71" t="s">
        <v>817</v>
      </c>
      <c r="C297" s="71" t="s">
        <v>825</v>
      </c>
      <c r="D297" s="71" t="s">
        <v>1229</v>
      </c>
      <c r="E297" s="71" t="s">
        <v>833</v>
      </c>
      <c r="F297" s="71" t="s">
        <v>1230</v>
      </c>
      <c r="H297" s="70">
        <f t="shared" si="38"/>
        <v>20273</v>
      </c>
      <c r="J297" s="71"/>
      <c r="K297" s="71"/>
      <c r="L297" s="71"/>
      <c r="N297" s="117"/>
      <c r="O297" s="117"/>
      <c r="P297" s="117"/>
      <c r="Q297" s="143"/>
      <c r="T297" s="117"/>
      <c r="U297" s="143"/>
      <c r="AC297" s="71"/>
      <c r="AD297" s="71"/>
      <c r="AE297" s="71"/>
      <c r="AF297" s="71"/>
    </row>
    <row r="298" spans="1:41" s="70" customFormat="1" x14ac:dyDescent="0.2">
      <c r="A298" s="70">
        <f t="shared" si="37"/>
        <v>274</v>
      </c>
      <c r="B298" s="71" t="s">
        <v>818</v>
      </c>
      <c r="C298" s="71" t="s">
        <v>825</v>
      </c>
      <c r="D298" s="71" t="s">
        <v>1229</v>
      </c>
      <c r="E298" s="71" t="s">
        <v>834</v>
      </c>
      <c r="F298" s="71" t="s">
        <v>1230</v>
      </c>
      <c r="H298" s="70">
        <f t="shared" si="38"/>
        <v>20274</v>
      </c>
      <c r="J298" s="71"/>
      <c r="K298" s="71"/>
      <c r="L298" s="71"/>
      <c r="N298" s="117"/>
      <c r="O298" s="117"/>
      <c r="P298" s="117"/>
      <c r="Q298" s="143"/>
      <c r="T298" s="117"/>
      <c r="U298" s="143"/>
      <c r="AC298" s="71"/>
      <c r="AD298" s="71"/>
      <c r="AE298" s="71"/>
      <c r="AF298" s="71"/>
    </row>
    <row r="299" spans="1:41" s="39" customFormat="1" x14ac:dyDescent="0.2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3" t="s">
        <v>168</v>
      </c>
      <c r="O299" s="63"/>
      <c r="P299" s="63"/>
      <c r="Q299" s="139"/>
      <c r="R299" s="62"/>
      <c r="S299" s="62"/>
      <c r="T299" s="63"/>
      <c r="U299" s="139"/>
      <c r="V299" s="62"/>
      <c r="W299" s="62"/>
      <c r="X299" s="62"/>
      <c r="Y299" s="62"/>
      <c r="Z299" s="62"/>
      <c r="AA299" s="62"/>
      <c r="AB299" s="62"/>
      <c r="AC299" s="63"/>
      <c r="AD299" s="63"/>
      <c r="AE299" s="63"/>
      <c r="AF299" s="63" t="s">
        <v>168</v>
      </c>
      <c r="AG299" s="62"/>
      <c r="AH299" s="62"/>
      <c r="AI299" s="62"/>
      <c r="AJ299" s="62"/>
      <c r="AK299" s="62"/>
      <c r="AL299" s="62"/>
      <c r="AM299" s="62"/>
      <c r="AN299" s="62"/>
      <c r="AO299" s="62"/>
    </row>
    <row r="300" spans="1:41" s="39" customFormat="1" x14ac:dyDescent="0.2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3">
        <f>SUM(N10:N298)</f>
        <v>1319921</v>
      </c>
      <c r="O300" s="63"/>
      <c r="P300" s="63"/>
      <c r="Q300" s="139"/>
      <c r="R300" s="62"/>
      <c r="S300" s="62"/>
      <c r="T300" s="63"/>
      <c r="U300" s="139"/>
      <c r="V300" s="62"/>
      <c r="W300" s="62"/>
      <c r="X300" s="62"/>
      <c r="Y300" s="62"/>
      <c r="Z300" s="62"/>
      <c r="AA300" s="62"/>
      <c r="AB300" s="62"/>
      <c r="AC300" s="63"/>
      <c r="AD300" s="63"/>
      <c r="AE300" s="63"/>
      <c r="AF300" s="63">
        <f>SUM(AF11:AF298)</f>
        <v>312796.11999999988</v>
      </c>
      <c r="AG300" s="62"/>
      <c r="AH300" s="62"/>
      <c r="AI300" s="62"/>
      <c r="AJ300" s="62"/>
      <c r="AK300" s="62"/>
      <c r="AL300" s="62"/>
      <c r="AM300" s="62"/>
      <c r="AN300" s="62"/>
      <c r="AO300" s="62"/>
    </row>
  </sheetData>
  <sortState ref="A382:IV389">
    <sortCondition ref="B382:B389"/>
  </sortState>
  <mergeCells count="9">
    <mergeCell ref="AA92:AB92"/>
    <mergeCell ref="B3:B4"/>
    <mergeCell ref="S3:W3"/>
    <mergeCell ref="Y8:AA8"/>
    <mergeCell ref="AH7:AH8"/>
    <mergeCell ref="AC1:AC4"/>
    <mergeCell ref="AD2:AD5"/>
    <mergeCell ref="AE1:AE4"/>
    <mergeCell ref="AF2:AF5"/>
  </mergeCells>
  <phoneticPr fontId="0" type="noConversion"/>
  <printOptions headings="1"/>
  <pageMargins left="0.25" right="0.25" top="0.17013888888888901" bottom="0.17013888888888901" header="0.5" footer="0.5"/>
  <pageSetup paperSize="17" orientation="landscape" r:id="rId1"/>
  <headerFooter alignWithMargins="0"/>
  <cellWatches>
    <cellWatch r="E4"/>
  </cellWatch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Bidder!$A:$A</xm:f>
          </x14:formula1>
          <xm:sqref>I11:I298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36"/>
  <sheetViews>
    <sheetView workbookViewId="0">
      <selection activeCell="L7" sqref="L7"/>
    </sheetView>
  </sheetViews>
  <sheetFormatPr defaultColWidth="9.140625" defaultRowHeight="12.75" x14ac:dyDescent="0.2"/>
  <cols>
    <col min="1" max="1" width="33.140625" style="23" customWidth="1"/>
    <col min="2" max="8" width="9.140625" style="23"/>
    <col min="9" max="9" width="20.5703125" style="23" customWidth="1"/>
    <col min="10" max="10" width="14" style="23" customWidth="1"/>
    <col min="11" max="11" width="20.28515625" style="23" customWidth="1"/>
    <col min="12" max="12" width="16.85546875" style="23" customWidth="1"/>
    <col min="13" max="16384" width="9.140625" style="23"/>
  </cols>
  <sheetData>
    <row r="1" spans="1:22" ht="12.75" customHeight="1" x14ac:dyDescent="0.2">
      <c r="A1" s="5"/>
      <c r="D1" s="201" t="s">
        <v>128</v>
      </c>
      <c r="E1" s="201"/>
      <c r="F1" s="201"/>
      <c r="G1" s="201"/>
      <c r="H1" s="201"/>
      <c r="I1" s="201"/>
      <c r="K1" s="198">
        <v>2020</v>
      </c>
      <c r="P1" s="197" t="s">
        <v>147</v>
      </c>
      <c r="Q1" s="197"/>
      <c r="R1" s="197"/>
      <c r="S1" s="197"/>
    </row>
    <row r="2" spans="1:22" ht="12.75" customHeight="1" x14ac:dyDescent="0.2">
      <c r="D2" s="201"/>
      <c r="E2" s="201"/>
      <c r="F2" s="201"/>
      <c r="G2" s="201"/>
      <c r="H2" s="201"/>
      <c r="I2" s="201"/>
      <c r="K2" s="198"/>
      <c r="P2" s="197"/>
      <c r="Q2" s="197"/>
      <c r="R2" s="197"/>
      <c r="S2" s="197"/>
    </row>
    <row r="3" spans="1:22" ht="12.75" customHeight="1" x14ac:dyDescent="0.2">
      <c r="D3" s="201"/>
      <c r="E3" s="201"/>
      <c r="F3" s="201"/>
      <c r="G3" s="201"/>
      <c r="H3" s="201"/>
      <c r="I3" s="201"/>
      <c r="K3" s="198"/>
      <c r="P3" s="197"/>
      <c r="Q3" s="197"/>
      <c r="R3" s="197"/>
      <c r="S3" s="197"/>
    </row>
    <row r="4" spans="1:22" ht="12.75" customHeight="1" x14ac:dyDescent="0.2">
      <c r="A4" s="5" t="s">
        <v>136</v>
      </c>
      <c r="D4" s="202" t="s">
        <v>129</v>
      </c>
      <c r="E4" s="202"/>
      <c r="F4" s="29"/>
      <c r="O4" s="2"/>
      <c r="P4" s="30"/>
      <c r="Q4" s="30"/>
      <c r="R4" s="30"/>
      <c r="S4" s="30"/>
      <c r="T4" s="2"/>
      <c r="U4" s="2"/>
      <c r="V4" s="2"/>
    </row>
    <row r="5" spans="1:22" ht="12.75" customHeight="1" x14ac:dyDescent="0.2">
      <c r="A5" s="199" t="e">
        <f>VLOOKUP(A15,Bidder!$A:$B,2,FALSE)</f>
        <v>#N/A</v>
      </c>
      <c r="O5" s="2"/>
      <c r="P5" s="30" t="s">
        <v>162</v>
      </c>
      <c r="Q5" s="30"/>
      <c r="R5" s="30"/>
      <c r="S5" s="30"/>
      <c r="T5" s="2"/>
      <c r="U5" s="2"/>
      <c r="V5" s="2"/>
    </row>
    <row r="6" spans="1:22" ht="17.25" customHeight="1" x14ac:dyDescent="0.2">
      <c r="A6" s="199"/>
      <c r="C6" s="23" t="s">
        <v>130</v>
      </c>
      <c r="D6" s="200" t="s">
        <v>131</v>
      </c>
      <c r="E6" s="200"/>
      <c r="F6" s="200"/>
      <c r="G6" s="200" t="s">
        <v>132</v>
      </c>
      <c r="H6" s="200"/>
      <c r="I6" s="200"/>
      <c r="J6" s="23" t="s">
        <v>133</v>
      </c>
      <c r="K6" s="23" t="s">
        <v>134</v>
      </c>
      <c r="L6" s="23" t="s">
        <v>135</v>
      </c>
      <c r="O6" s="2"/>
      <c r="P6" s="31" t="s">
        <v>169</v>
      </c>
      <c r="Q6" s="31"/>
      <c r="R6" s="38"/>
      <c r="S6" s="38"/>
      <c r="T6" s="38"/>
      <c r="U6" s="38"/>
      <c r="V6" s="2"/>
    </row>
    <row r="7" spans="1:22" ht="15" x14ac:dyDescent="0.2">
      <c r="A7" s="199"/>
      <c r="C7" s="32"/>
      <c r="D7" s="200"/>
      <c r="E7" s="200"/>
      <c r="F7" s="200"/>
      <c r="G7" s="200"/>
      <c r="H7" s="200"/>
      <c r="I7" s="200"/>
      <c r="O7" s="2"/>
      <c r="P7" s="30" t="s">
        <v>145</v>
      </c>
      <c r="Q7" s="30"/>
      <c r="R7" s="2"/>
      <c r="S7" s="2"/>
      <c r="T7" s="2"/>
      <c r="U7" s="2"/>
      <c r="V7" s="2"/>
    </row>
    <row r="8" spans="1:22" ht="12.75" customHeight="1" x14ac:dyDescent="0.25">
      <c r="C8" s="32"/>
      <c r="D8" s="200"/>
      <c r="E8" s="200"/>
      <c r="F8" s="200"/>
      <c r="G8" s="200"/>
      <c r="H8" s="200"/>
      <c r="I8" s="200"/>
      <c r="O8" s="2"/>
      <c r="P8" s="33" t="s">
        <v>148</v>
      </c>
      <c r="Q8" s="34"/>
      <c r="R8" s="4"/>
      <c r="S8" s="4"/>
      <c r="T8" s="2"/>
      <c r="U8" s="2"/>
      <c r="V8" s="2"/>
    </row>
    <row r="9" spans="1:22" ht="12.75" customHeight="1" x14ac:dyDescent="0.2">
      <c r="C9" s="32"/>
      <c r="D9" s="200"/>
      <c r="E9" s="200"/>
      <c r="F9" s="200"/>
      <c r="G9" s="200"/>
      <c r="H9" s="200"/>
      <c r="I9" s="200"/>
      <c r="O9" s="2"/>
      <c r="P9" s="30" t="s">
        <v>139</v>
      </c>
      <c r="Q9" s="2"/>
      <c r="R9" s="2"/>
      <c r="S9" s="2"/>
      <c r="T9" s="2"/>
      <c r="U9" s="2"/>
      <c r="V9" s="2"/>
    </row>
    <row r="10" spans="1:22" ht="12.75" customHeight="1" x14ac:dyDescent="0.2">
      <c r="A10" s="190"/>
      <c r="C10" s="32"/>
      <c r="D10" s="200"/>
      <c r="E10" s="200"/>
      <c r="F10" s="200"/>
      <c r="G10" s="200"/>
      <c r="H10" s="200"/>
      <c r="I10" s="200"/>
      <c r="O10" s="2"/>
      <c r="P10" s="30" t="s">
        <v>140</v>
      </c>
      <c r="Q10" s="2"/>
      <c r="R10" s="2"/>
      <c r="S10" s="2"/>
      <c r="T10" s="2"/>
      <c r="U10" s="2"/>
      <c r="V10" s="2"/>
    </row>
    <row r="11" spans="1:22" ht="15" x14ac:dyDescent="0.2">
      <c r="A11" s="190"/>
      <c r="C11" s="32"/>
      <c r="D11" s="200"/>
      <c r="E11" s="200"/>
      <c r="F11" s="200"/>
      <c r="G11" s="200"/>
      <c r="H11" s="200"/>
      <c r="I11" s="200"/>
      <c r="O11" s="2"/>
      <c r="P11" s="30" t="s">
        <v>146</v>
      </c>
      <c r="Q11" s="2"/>
      <c r="R11" s="2"/>
      <c r="S11" s="2"/>
      <c r="T11" s="2"/>
      <c r="U11" s="2"/>
      <c r="V11" s="2"/>
    </row>
    <row r="12" spans="1:22" ht="15.75" customHeight="1" x14ac:dyDescent="0.2">
      <c r="C12" s="32"/>
      <c r="D12" s="200"/>
      <c r="E12" s="200"/>
      <c r="F12" s="200"/>
      <c r="G12" s="200"/>
      <c r="H12" s="200"/>
      <c r="I12" s="200"/>
      <c r="O12" s="2"/>
      <c r="P12" s="30" t="s">
        <v>159</v>
      </c>
      <c r="Q12" s="30"/>
      <c r="R12" s="30"/>
      <c r="S12" s="30"/>
      <c r="T12" s="2"/>
      <c r="U12" s="2"/>
      <c r="V12" s="2"/>
    </row>
    <row r="13" spans="1:22" ht="15.75" customHeight="1" x14ac:dyDescent="0.2">
      <c r="A13" s="205" t="s">
        <v>137</v>
      </c>
      <c r="C13" s="32"/>
      <c r="D13" s="200"/>
      <c r="E13" s="200"/>
      <c r="F13" s="200"/>
      <c r="G13" s="200"/>
      <c r="H13" s="200"/>
      <c r="I13" s="200"/>
      <c r="O13" s="2"/>
      <c r="P13" s="30"/>
      <c r="Q13" s="203" t="s">
        <v>141</v>
      </c>
      <c r="R13" s="203"/>
      <c r="S13" s="203"/>
      <c r="T13" s="203"/>
      <c r="U13" s="203"/>
      <c r="V13" s="2"/>
    </row>
    <row r="14" spans="1:22" ht="15.75" customHeight="1" x14ac:dyDescent="0.2">
      <c r="A14" s="205"/>
      <c r="C14" s="32"/>
      <c r="D14" s="200"/>
      <c r="E14" s="200"/>
      <c r="F14" s="200"/>
      <c r="G14" s="200"/>
      <c r="H14" s="200"/>
      <c r="I14" s="200"/>
      <c r="O14" s="2"/>
      <c r="P14" s="30" t="s">
        <v>160</v>
      </c>
      <c r="Q14" s="30"/>
      <c r="R14" s="30"/>
      <c r="S14" s="30"/>
      <c r="T14" s="2"/>
      <c r="U14" s="2"/>
      <c r="V14" s="2"/>
    </row>
    <row r="15" spans="1:22" ht="15.75" customHeight="1" x14ac:dyDescent="0.2">
      <c r="A15" s="199" t="s">
        <v>158</v>
      </c>
      <c r="C15" s="32"/>
      <c r="D15" s="200"/>
      <c r="E15" s="200"/>
      <c r="F15" s="200"/>
      <c r="G15" s="200"/>
      <c r="H15" s="200"/>
      <c r="I15" s="200"/>
      <c r="O15" s="2"/>
      <c r="P15" s="30" t="s">
        <v>142</v>
      </c>
      <c r="Q15" s="30"/>
      <c r="R15" s="30"/>
      <c r="S15" s="30"/>
      <c r="T15" s="2"/>
      <c r="U15" s="2"/>
      <c r="V15" s="2"/>
    </row>
    <row r="16" spans="1:22" ht="15" x14ac:dyDescent="0.2">
      <c r="A16" s="199"/>
      <c r="C16" s="32"/>
      <c r="D16" s="200"/>
      <c r="E16" s="200"/>
      <c r="F16" s="200"/>
      <c r="G16" s="200"/>
      <c r="H16" s="200"/>
      <c r="I16" s="200"/>
      <c r="O16" s="2"/>
      <c r="P16" s="30"/>
      <c r="Q16" s="2" t="s">
        <v>161</v>
      </c>
      <c r="R16" s="2"/>
      <c r="S16" s="2"/>
      <c r="T16" s="2"/>
      <c r="U16" s="2"/>
      <c r="V16" s="2"/>
    </row>
    <row r="17" spans="1:22" ht="15" x14ac:dyDescent="0.2">
      <c r="A17" s="5"/>
      <c r="C17" s="32"/>
      <c r="D17" s="200"/>
      <c r="E17" s="200"/>
      <c r="F17" s="200"/>
      <c r="G17" s="200"/>
      <c r="H17" s="200"/>
      <c r="I17" s="200"/>
      <c r="O17" s="2"/>
      <c r="P17" s="30"/>
      <c r="Q17" s="2" t="s">
        <v>143</v>
      </c>
      <c r="R17" s="2"/>
      <c r="S17" s="2"/>
      <c r="T17" s="2"/>
      <c r="U17" s="2"/>
      <c r="V17" s="2"/>
    </row>
    <row r="18" spans="1:22" ht="15" x14ac:dyDescent="0.2">
      <c r="C18" s="32"/>
      <c r="D18" s="200"/>
      <c r="E18" s="200"/>
      <c r="F18" s="200"/>
      <c r="G18" s="200"/>
      <c r="H18" s="200"/>
      <c r="I18" s="200"/>
      <c r="O18" s="2"/>
      <c r="P18" s="30"/>
      <c r="Q18" s="204" t="s">
        <v>144</v>
      </c>
      <c r="R18" s="204"/>
      <c r="S18" s="204"/>
      <c r="T18" s="204"/>
      <c r="U18" s="204"/>
      <c r="V18" s="2"/>
    </row>
    <row r="19" spans="1:22" ht="15" x14ac:dyDescent="0.2">
      <c r="C19" s="32"/>
      <c r="D19" s="200"/>
      <c r="E19" s="200"/>
      <c r="F19" s="200"/>
      <c r="G19" s="200"/>
      <c r="H19" s="200"/>
      <c r="I19" s="200"/>
      <c r="O19" s="2"/>
      <c r="P19" s="30"/>
      <c r="Q19" s="204"/>
      <c r="R19" s="204"/>
      <c r="S19" s="204"/>
      <c r="T19" s="204"/>
      <c r="U19" s="204"/>
      <c r="V19" s="2"/>
    </row>
    <row r="20" spans="1:22" ht="15" x14ac:dyDescent="0.2">
      <c r="C20" s="32"/>
      <c r="D20" s="200"/>
      <c r="E20" s="200"/>
      <c r="F20" s="200"/>
      <c r="G20" s="200"/>
      <c r="H20" s="200"/>
      <c r="I20" s="200"/>
      <c r="O20" s="2"/>
      <c r="P20" s="30"/>
      <c r="Q20" s="2"/>
      <c r="R20" s="2"/>
      <c r="S20" s="2"/>
      <c r="T20" s="2"/>
      <c r="U20" s="2"/>
      <c r="V20" s="2"/>
    </row>
    <row r="21" spans="1:22" ht="15" x14ac:dyDescent="0.2">
      <c r="C21" s="32"/>
      <c r="D21" s="200"/>
      <c r="E21" s="200"/>
      <c r="F21" s="200"/>
      <c r="G21" s="200"/>
      <c r="H21" s="200"/>
      <c r="I21" s="200"/>
      <c r="O21" s="2"/>
      <c r="P21" s="2"/>
      <c r="Q21" s="2"/>
      <c r="R21" s="2"/>
      <c r="S21" s="2"/>
      <c r="T21" s="2"/>
      <c r="U21" s="2"/>
      <c r="V21" s="2"/>
    </row>
    <row r="22" spans="1:22" ht="14.25" x14ac:dyDescent="0.2">
      <c r="C22" s="32"/>
      <c r="D22" s="200"/>
      <c r="E22" s="200"/>
      <c r="F22" s="200"/>
      <c r="G22" s="200"/>
      <c r="H22" s="200"/>
      <c r="I22" s="200"/>
    </row>
    <row r="23" spans="1:22" ht="14.25" x14ac:dyDescent="0.2">
      <c r="C23" s="32"/>
      <c r="D23" s="200"/>
      <c r="E23" s="200"/>
      <c r="F23" s="200"/>
      <c r="G23" s="200"/>
      <c r="H23" s="200"/>
      <c r="I23" s="200"/>
    </row>
    <row r="24" spans="1:22" ht="14.25" x14ac:dyDescent="0.2">
      <c r="C24" s="32"/>
      <c r="D24" s="200"/>
      <c r="E24" s="200"/>
      <c r="F24" s="200"/>
      <c r="G24" s="200"/>
      <c r="H24" s="200"/>
      <c r="I24" s="200"/>
    </row>
    <row r="25" spans="1:22" ht="14.25" x14ac:dyDescent="0.2">
      <c r="C25" s="32"/>
      <c r="D25" s="200"/>
      <c r="E25" s="200"/>
      <c r="F25" s="200"/>
      <c r="G25" s="200"/>
      <c r="H25" s="200"/>
      <c r="I25" s="200"/>
    </row>
    <row r="26" spans="1:22" ht="14.25" x14ac:dyDescent="0.2">
      <c r="C26" s="32"/>
      <c r="D26" s="200"/>
      <c r="E26" s="200"/>
      <c r="F26" s="200"/>
      <c r="G26" s="200"/>
      <c r="H26" s="200"/>
      <c r="I26" s="200"/>
    </row>
    <row r="27" spans="1:22" ht="14.25" x14ac:dyDescent="0.2">
      <c r="C27" s="32"/>
      <c r="D27" s="200"/>
      <c r="E27" s="200"/>
      <c r="F27" s="200"/>
      <c r="G27" s="200"/>
      <c r="H27" s="200"/>
      <c r="I27" s="200"/>
    </row>
    <row r="28" spans="1:22" ht="14.25" x14ac:dyDescent="0.2">
      <c r="C28" s="32"/>
      <c r="D28" s="200"/>
      <c r="E28" s="200"/>
      <c r="F28" s="200"/>
      <c r="G28" s="200"/>
      <c r="H28" s="200"/>
      <c r="I28" s="200"/>
    </row>
    <row r="29" spans="1:22" ht="14.25" x14ac:dyDescent="0.2">
      <c r="C29" s="32"/>
      <c r="D29" s="200"/>
      <c r="E29" s="200"/>
      <c r="F29" s="200"/>
      <c r="G29" s="200"/>
      <c r="H29" s="200"/>
      <c r="I29" s="200"/>
    </row>
    <row r="30" spans="1:22" ht="14.25" x14ac:dyDescent="0.2">
      <c r="C30" s="32"/>
      <c r="D30" s="200"/>
      <c r="E30" s="200"/>
      <c r="F30" s="200"/>
      <c r="G30" s="200"/>
      <c r="H30" s="200"/>
      <c r="I30" s="200"/>
    </row>
    <row r="31" spans="1:22" ht="14.25" x14ac:dyDescent="0.2">
      <c r="C31" s="32"/>
      <c r="D31" s="200"/>
      <c r="E31" s="200"/>
      <c r="F31" s="200"/>
      <c r="G31" s="200"/>
      <c r="H31" s="200"/>
      <c r="I31" s="200"/>
    </row>
    <row r="32" spans="1:22" ht="14.25" x14ac:dyDescent="0.2">
      <c r="C32" s="32"/>
      <c r="D32" s="200"/>
      <c r="E32" s="200"/>
      <c r="F32" s="200"/>
      <c r="G32" s="200"/>
      <c r="H32" s="200"/>
      <c r="I32" s="200"/>
    </row>
    <row r="33" spans="3:11" ht="14.25" x14ac:dyDescent="0.2">
      <c r="C33" s="32"/>
      <c r="D33" s="200"/>
      <c r="E33" s="200"/>
      <c r="F33" s="200"/>
      <c r="G33" s="200"/>
      <c r="H33" s="200"/>
      <c r="I33" s="200"/>
    </row>
    <row r="34" spans="3:11" ht="14.25" x14ac:dyDescent="0.2">
      <c r="C34" s="32"/>
      <c r="D34" s="200"/>
      <c r="E34" s="200"/>
      <c r="F34" s="200"/>
      <c r="G34" s="200"/>
      <c r="H34" s="200"/>
      <c r="I34" s="200"/>
    </row>
    <row r="35" spans="3:11" x14ac:dyDescent="0.2">
      <c r="K35" s="35">
        <f>SUM(K7:K34)</f>
        <v>0</v>
      </c>
    </row>
    <row r="36" spans="3:11" x14ac:dyDescent="0.2">
      <c r="K36" s="36" t="s">
        <v>138</v>
      </c>
    </row>
  </sheetData>
  <dataConsolidate/>
  <mergeCells count="68">
    <mergeCell ref="G22:I22"/>
    <mergeCell ref="D23:F23"/>
    <mergeCell ref="G23:I23"/>
    <mergeCell ref="D24:F24"/>
    <mergeCell ref="D27:F27"/>
    <mergeCell ref="G24:I24"/>
    <mergeCell ref="D34:F34"/>
    <mergeCell ref="G34:I34"/>
    <mergeCell ref="D32:F32"/>
    <mergeCell ref="G32:I32"/>
    <mergeCell ref="D33:F33"/>
    <mergeCell ref="G33:I33"/>
    <mergeCell ref="A10:A11"/>
    <mergeCell ref="A13:A14"/>
    <mergeCell ref="D31:F31"/>
    <mergeCell ref="G31:I31"/>
    <mergeCell ref="D28:F28"/>
    <mergeCell ref="G28:I28"/>
    <mergeCell ref="D29:F29"/>
    <mergeCell ref="G29:I29"/>
    <mergeCell ref="D30:F30"/>
    <mergeCell ref="G30:I30"/>
    <mergeCell ref="D25:F25"/>
    <mergeCell ref="G25:I25"/>
    <mergeCell ref="D26:F26"/>
    <mergeCell ref="G26:I26"/>
    <mergeCell ref="G27:I27"/>
    <mergeCell ref="D22:F22"/>
    <mergeCell ref="D20:F20"/>
    <mergeCell ref="G20:I20"/>
    <mergeCell ref="D21:F21"/>
    <mergeCell ref="G21:I21"/>
    <mergeCell ref="Q13:U13"/>
    <mergeCell ref="Q18:U19"/>
    <mergeCell ref="D19:F19"/>
    <mergeCell ref="D17:F17"/>
    <mergeCell ref="G17:I17"/>
    <mergeCell ref="D18:F18"/>
    <mergeCell ref="G18:I18"/>
    <mergeCell ref="G19:I19"/>
    <mergeCell ref="D14:F14"/>
    <mergeCell ref="G14:I14"/>
    <mergeCell ref="D15:F15"/>
    <mergeCell ref="G15:I15"/>
    <mergeCell ref="D16:F16"/>
    <mergeCell ref="G16:I16"/>
    <mergeCell ref="D11:F11"/>
    <mergeCell ref="G11:I11"/>
    <mergeCell ref="D12:F12"/>
    <mergeCell ref="G12:I12"/>
    <mergeCell ref="D13:F13"/>
    <mergeCell ref="G13:I13"/>
    <mergeCell ref="P1:S3"/>
    <mergeCell ref="K1:K3"/>
    <mergeCell ref="A15:A16"/>
    <mergeCell ref="D9:F9"/>
    <mergeCell ref="D1:I3"/>
    <mergeCell ref="A5:A7"/>
    <mergeCell ref="D4:E4"/>
    <mergeCell ref="G9:I9"/>
    <mergeCell ref="D7:F7"/>
    <mergeCell ref="D6:F6"/>
    <mergeCell ref="G6:I6"/>
    <mergeCell ref="G7:I7"/>
    <mergeCell ref="D8:F8"/>
    <mergeCell ref="G8:I8"/>
    <mergeCell ref="D10:F10"/>
    <mergeCell ref="G10:I10"/>
  </mergeCells>
  <pageMargins left="0.7" right="0.7" top="0.75" bottom="0.75" header="0.3" footer="0.3"/>
  <pageSetup scale="7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Print">
                <anchor moveWithCells="1">
                  <from>
                    <xdr:col>20</xdr:col>
                    <xdr:colOff>161925</xdr:colOff>
                    <xdr:row>7</xdr:row>
                    <xdr:rowOff>9525</xdr:rowOff>
                  </from>
                  <to>
                    <xdr:col>21</xdr:col>
                    <xdr:colOff>581025</xdr:colOff>
                    <xdr:row>9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Bidder!$A:$A</xm:f>
          </x14:formula1>
          <xm:sqref>A15:A16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38"/>
  <sheetViews>
    <sheetView topLeftCell="A52" workbookViewId="0">
      <selection activeCell="L88" sqref="L88"/>
    </sheetView>
  </sheetViews>
  <sheetFormatPr defaultColWidth="9.140625" defaultRowHeight="12.75" x14ac:dyDescent="0.2"/>
  <cols>
    <col min="1" max="1" width="11.5703125" style="23" bestFit="1" customWidth="1"/>
    <col min="2" max="2" width="57.42578125" style="23" bestFit="1" customWidth="1"/>
    <col min="3" max="3" width="32.5703125" style="23" bestFit="1" customWidth="1"/>
    <col min="4" max="4" width="16" style="23" bestFit="1" customWidth="1"/>
    <col min="5" max="5" width="19.85546875" style="23" bestFit="1" customWidth="1"/>
    <col min="6" max="6" width="5.42578125" style="23" bestFit="1" customWidth="1"/>
    <col min="7" max="7" width="10.5703125" style="109" bestFit="1" customWidth="1"/>
    <col min="8" max="8" width="16" style="23" bestFit="1" customWidth="1"/>
    <col min="9" max="9" width="13.42578125" style="23" bestFit="1" customWidth="1"/>
    <col min="10" max="10" width="37.5703125" style="23" bestFit="1" customWidth="1"/>
    <col min="11" max="16384" width="9.140625" style="23"/>
  </cols>
  <sheetData>
    <row r="1" spans="1:10" x14ac:dyDescent="0.2">
      <c r="A1" s="105" t="s">
        <v>1978</v>
      </c>
      <c r="B1" s="105" t="s">
        <v>1303</v>
      </c>
      <c r="C1" s="105" t="s">
        <v>2171</v>
      </c>
      <c r="D1" s="105" t="s">
        <v>2172</v>
      </c>
      <c r="E1" s="105" t="s">
        <v>2173</v>
      </c>
      <c r="F1" s="105" t="s">
        <v>2174</v>
      </c>
      <c r="G1" s="108" t="s">
        <v>1306</v>
      </c>
      <c r="H1" s="105" t="s">
        <v>157</v>
      </c>
      <c r="I1" s="105" t="s">
        <v>1309</v>
      </c>
      <c r="J1" s="105" t="s">
        <v>1310</v>
      </c>
    </row>
    <row r="2" spans="1:10" x14ac:dyDescent="0.2">
      <c r="A2" s="62" t="s">
        <v>1979</v>
      </c>
      <c r="B2" s="62" t="s">
        <v>1311</v>
      </c>
      <c r="C2" s="62" t="s">
        <v>2132</v>
      </c>
      <c r="D2" s="62" t="s">
        <v>57</v>
      </c>
      <c r="E2" s="62" t="s">
        <v>2168</v>
      </c>
      <c r="F2" s="62" t="s">
        <v>2367</v>
      </c>
      <c r="G2" s="107" t="s">
        <v>2170</v>
      </c>
      <c r="H2" s="62" t="s">
        <v>1316</v>
      </c>
      <c r="I2" s="62"/>
      <c r="J2" s="62" t="s">
        <v>1317</v>
      </c>
    </row>
    <row r="3" spans="1:10" x14ac:dyDescent="0.2">
      <c r="A3" s="62" t="s">
        <v>1980</v>
      </c>
      <c r="B3" s="62" t="s">
        <v>1318</v>
      </c>
      <c r="C3" s="62" t="s">
        <v>2133</v>
      </c>
      <c r="D3" s="62" t="s">
        <v>2193</v>
      </c>
      <c r="E3" s="62" t="s">
        <v>2175</v>
      </c>
      <c r="F3" s="62" t="s">
        <v>2368</v>
      </c>
      <c r="G3" s="107" t="s">
        <v>2379</v>
      </c>
      <c r="H3" s="62" t="s">
        <v>1324</v>
      </c>
      <c r="I3" s="62"/>
      <c r="J3" s="62" t="s">
        <v>1325</v>
      </c>
    </row>
    <row r="4" spans="1:10" x14ac:dyDescent="0.2">
      <c r="A4" s="62" t="s">
        <v>1981</v>
      </c>
      <c r="B4" s="62" t="s">
        <v>1326</v>
      </c>
      <c r="C4" s="62" t="s">
        <v>2134</v>
      </c>
      <c r="D4" s="62"/>
      <c r="E4" s="62" t="s">
        <v>2177</v>
      </c>
      <c r="F4" s="62" t="s">
        <v>2370</v>
      </c>
      <c r="G4" s="107" t="s">
        <v>2179</v>
      </c>
      <c r="H4" s="62" t="s">
        <v>1330</v>
      </c>
      <c r="I4" s="62" t="s">
        <v>1330</v>
      </c>
      <c r="J4" s="62" t="s">
        <v>1331</v>
      </c>
    </row>
    <row r="5" spans="1:10" x14ac:dyDescent="0.2">
      <c r="A5" s="62" t="s">
        <v>1982</v>
      </c>
      <c r="B5" s="62" t="s">
        <v>1332</v>
      </c>
      <c r="C5" s="62" t="s">
        <v>2135</v>
      </c>
      <c r="D5" s="62"/>
      <c r="E5" s="62" t="s">
        <v>2180</v>
      </c>
      <c r="F5" s="62" t="s">
        <v>2367</v>
      </c>
      <c r="G5" s="107" t="s">
        <v>2181</v>
      </c>
      <c r="H5" s="62" t="s">
        <v>1336</v>
      </c>
      <c r="I5" s="62"/>
      <c r="J5" s="62" t="s">
        <v>1337</v>
      </c>
    </row>
    <row r="6" spans="1:10" x14ac:dyDescent="0.2">
      <c r="A6" s="62" t="s">
        <v>1983</v>
      </c>
      <c r="B6" s="62" t="s">
        <v>1338</v>
      </c>
      <c r="C6" s="62" t="s">
        <v>2136</v>
      </c>
      <c r="D6" s="62"/>
      <c r="E6" s="62" t="s">
        <v>2182</v>
      </c>
      <c r="F6" s="62" t="s">
        <v>2369</v>
      </c>
      <c r="G6" s="107" t="s">
        <v>2380</v>
      </c>
      <c r="H6" s="62" t="s">
        <v>1342</v>
      </c>
      <c r="I6" s="62" t="s">
        <v>1343</v>
      </c>
      <c r="J6" s="62" t="s">
        <v>1344</v>
      </c>
    </row>
    <row r="7" spans="1:10" s="125" customFormat="1" x14ac:dyDescent="0.2">
      <c r="A7" s="124" t="s">
        <v>1984</v>
      </c>
      <c r="B7" s="124" t="s">
        <v>1345</v>
      </c>
      <c r="C7" s="124" t="s">
        <v>2137</v>
      </c>
      <c r="D7" s="124" t="s">
        <v>2194</v>
      </c>
      <c r="E7" s="124" t="s">
        <v>2183</v>
      </c>
      <c r="F7" s="124" t="s">
        <v>2367</v>
      </c>
      <c r="G7" s="124" t="s">
        <v>2184</v>
      </c>
      <c r="H7" s="124" t="s">
        <v>1350</v>
      </c>
      <c r="I7" s="124"/>
      <c r="J7" s="124" t="s">
        <v>1351</v>
      </c>
    </row>
    <row r="8" spans="1:10" s="125" customFormat="1" x14ac:dyDescent="0.2">
      <c r="A8" s="124" t="s">
        <v>1985</v>
      </c>
      <c r="B8" s="124" t="s">
        <v>1352</v>
      </c>
      <c r="C8" s="124" t="s">
        <v>2138</v>
      </c>
      <c r="D8" s="124"/>
      <c r="E8" s="124" t="s">
        <v>1390</v>
      </c>
      <c r="F8" s="124" t="s">
        <v>2185</v>
      </c>
      <c r="G8" s="124" t="s">
        <v>2381</v>
      </c>
      <c r="H8" s="124" t="s">
        <v>1356</v>
      </c>
      <c r="I8" s="124" t="s">
        <v>1357</v>
      </c>
      <c r="J8" s="124" t="s">
        <v>1358</v>
      </c>
    </row>
    <row r="9" spans="1:10" x14ac:dyDescent="0.2">
      <c r="A9" s="62" t="s">
        <v>1986</v>
      </c>
      <c r="B9" s="62" t="s">
        <v>1359</v>
      </c>
      <c r="C9" s="62" t="s">
        <v>2139</v>
      </c>
      <c r="D9" s="62"/>
      <c r="E9" s="62" t="s">
        <v>2186</v>
      </c>
      <c r="F9" s="62" t="s">
        <v>2371</v>
      </c>
      <c r="G9" s="107" t="s">
        <v>2382</v>
      </c>
      <c r="H9" s="62" t="s">
        <v>1363</v>
      </c>
      <c r="I9" s="62"/>
      <c r="J9" s="62" t="s">
        <v>1364</v>
      </c>
    </row>
    <row r="10" spans="1:10" s="125" customFormat="1" x14ac:dyDescent="0.2">
      <c r="A10" s="124" t="s">
        <v>1987</v>
      </c>
      <c r="B10" s="124" t="s">
        <v>1365</v>
      </c>
      <c r="C10" s="124" t="s">
        <v>2140</v>
      </c>
      <c r="D10" s="124"/>
      <c r="E10" s="124" t="s">
        <v>2187</v>
      </c>
      <c r="F10" s="124" t="s">
        <v>2188</v>
      </c>
      <c r="G10" s="124" t="s">
        <v>2383</v>
      </c>
      <c r="H10" s="124" t="s">
        <v>2115</v>
      </c>
      <c r="I10" s="124" t="s">
        <v>1369</v>
      </c>
      <c r="J10" s="124" t="s">
        <v>1370</v>
      </c>
    </row>
    <row r="11" spans="1:10" x14ac:dyDescent="0.2">
      <c r="A11" s="62" t="s">
        <v>1988</v>
      </c>
      <c r="B11" s="62" t="s">
        <v>1371</v>
      </c>
      <c r="C11" s="62" t="s">
        <v>2141</v>
      </c>
      <c r="D11" s="62"/>
      <c r="E11" s="62" t="s">
        <v>2189</v>
      </c>
      <c r="F11" s="62" t="s">
        <v>2372</v>
      </c>
      <c r="G11" s="107" t="s">
        <v>2384</v>
      </c>
      <c r="H11" s="62" t="s">
        <v>1374</v>
      </c>
      <c r="I11" s="62"/>
      <c r="J11" s="62" t="s">
        <v>1375</v>
      </c>
    </row>
    <row r="12" spans="1:10" x14ac:dyDescent="0.2">
      <c r="A12" s="62" t="s">
        <v>1989</v>
      </c>
      <c r="B12" s="62" t="s">
        <v>1376</v>
      </c>
      <c r="C12" s="62" t="s">
        <v>2142</v>
      </c>
      <c r="D12" s="62" t="s">
        <v>57</v>
      </c>
      <c r="E12" s="62" t="s">
        <v>2190</v>
      </c>
      <c r="F12" s="62" t="s">
        <v>2367</v>
      </c>
      <c r="G12" s="107" t="s">
        <v>2385</v>
      </c>
      <c r="H12" s="62" t="s">
        <v>1379</v>
      </c>
      <c r="I12" s="62"/>
      <c r="J12" s="62" t="s">
        <v>1380</v>
      </c>
    </row>
    <row r="13" spans="1:10" x14ac:dyDescent="0.2">
      <c r="A13" s="62" t="s">
        <v>1990</v>
      </c>
      <c r="B13" s="62" t="s">
        <v>1381</v>
      </c>
      <c r="C13" s="62" t="s">
        <v>2143</v>
      </c>
      <c r="D13" s="62" t="s">
        <v>2195</v>
      </c>
      <c r="E13" s="62" t="s">
        <v>2191</v>
      </c>
      <c r="F13" s="62" t="s">
        <v>2192</v>
      </c>
      <c r="G13" s="107" t="s">
        <v>2386</v>
      </c>
      <c r="H13" s="62" t="s">
        <v>1385</v>
      </c>
      <c r="I13" s="62" t="s">
        <v>1386</v>
      </c>
      <c r="J13" s="62" t="s">
        <v>1387</v>
      </c>
    </row>
    <row r="14" spans="1:10" s="125" customFormat="1" x14ac:dyDescent="0.2">
      <c r="A14" s="124" t="s">
        <v>1991</v>
      </c>
      <c r="B14" s="124" t="s">
        <v>1388</v>
      </c>
      <c r="C14" s="124" t="s">
        <v>2144</v>
      </c>
      <c r="D14" s="124"/>
      <c r="E14" s="124" t="s">
        <v>1390</v>
      </c>
      <c r="F14" s="124" t="s">
        <v>2185</v>
      </c>
      <c r="G14" s="124" t="s">
        <v>2381</v>
      </c>
      <c r="H14" s="124" t="s">
        <v>1391</v>
      </c>
      <c r="I14" s="124"/>
      <c r="J14" s="124" t="s">
        <v>1392</v>
      </c>
    </row>
    <row r="15" spans="1:10" x14ac:dyDescent="0.2">
      <c r="A15" s="62" t="s">
        <v>1992</v>
      </c>
      <c r="B15" s="62" t="s">
        <v>1393</v>
      </c>
      <c r="C15" s="62" t="s">
        <v>2145</v>
      </c>
      <c r="D15" s="62" t="s">
        <v>2196</v>
      </c>
      <c r="E15" s="62" t="s">
        <v>2175</v>
      </c>
      <c r="F15" s="62" t="s">
        <v>2368</v>
      </c>
      <c r="G15" s="107" t="s">
        <v>2379</v>
      </c>
      <c r="H15" s="62" t="s">
        <v>1396</v>
      </c>
      <c r="I15" s="62"/>
      <c r="J15" s="62" t="s">
        <v>1397</v>
      </c>
    </row>
    <row r="16" spans="1:10" x14ac:dyDescent="0.2">
      <c r="A16" s="62" t="s">
        <v>1993</v>
      </c>
      <c r="B16" s="62" t="s">
        <v>1398</v>
      </c>
      <c r="C16" s="62" t="s">
        <v>2146</v>
      </c>
      <c r="D16" s="62"/>
      <c r="E16" s="62" t="s">
        <v>2297</v>
      </c>
      <c r="F16" s="62" t="s">
        <v>2169</v>
      </c>
      <c r="G16" s="107" t="s">
        <v>2387</v>
      </c>
      <c r="H16" s="62" t="s">
        <v>1401</v>
      </c>
      <c r="I16" s="62"/>
      <c r="J16" s="62" t="s">
        <v>1402</v>
      </c>
    </row>
    <row r="17" spans="1:10" x14ac:dyDescent="0.2">
      <c r="A17" s="62" t="s">
        <v>1994</v>
      </c>
      <c r="B17" s="62" t="s">
        <v>1403</v>
      </c>
      <c r="C17" s="62" t="s">
        <v>2147</v>
      </c>
      <c r="D17" s="62" t="s">
        <v>2197</v>
      </c>
      <c r="E17" s="62" t="s">
        <v>2298</v>
      </c>
      <c r="F17" s="62" t="s">
        <v>2178</v>
      </c>
      <c r="G17" s="107" t="s">
        <v>2388</v>
      </c>
      <c r="H17" s="62" t="s">
        <v>2116</v>
      </c>
      <c r="I17" s="62"/>
      <c r="J17" s="62" t="s">
        <v>1407</v>
      </c>
    </row>
    <row r="18" spans="1:10" x14ac:dyDescent="0.2">
      <c r="A18" s="62" t="s">
        <v>1995</v>
      </c>
      <c r="B18" s="62" t="s">
        <v>1408</v>
      </c>
      <c r="C18" s="62" t="s">
        <v>2148</v>
      </c>
      <c r="D18" s="62"/>
      <c r="E18" s="62" t="s">
        <v>2299</v>
      </c>
      <c r="F18" s="62" t="s">
        <v>1411</v>
      </c>
      <c r="G18" s="107" t="s">
        <v>2389</v>
      </c>
      <c r="H18" s="62" t="s">
        <v>1412</v>
      </c>
      <c r="I18" s="62"/>
      <c r="J18" s="62" t="s">
        <v>1413</v>
      </c>
    </row>
    <row r="19" spans="1:10" x14ac:dyDescent="0.2">
      <c r="A19" s="62" t="s">
        <v>1996</v>
      </c>
      <c r="B19" s="62" t="s">
        <v>1414</v>
      </c>
      <c r="C19" s="62" t="s">
        <v>2149</v>
      </c>
      <c r="D19" s="62"/>
      <c r="E19" s="62" t="s">
        <v>2300</v>
      </c>
      <c r="F19" s="62" t="s">
        <v>1368</v>
      </c>
      <c r="G19" s="107" t="s">
        <v>2390</v>
      </c>
      <c r="H19" s="62" t="s">
        <v>2117</v>
      </c>
      <c r="I19" s="62"/>
      <c r="J19" s="62" t="s">
        <v>1417</v>
      </c>
    </row>
    <row r="20" spans="1:10" x14ac:dyDescent="0.2">
      <c r="A20" s="62" t="s">
        <v>1997</v>
      </c>
      <c r="B20" s="62" t="s">
        <v>1418</v>
      </c>
      <c r="C20" s="62" t="s">
        <v>2150</v>
      </c>
      <c r="D20" s="62"/>
      <c r="E20" s="62" t="s">
        <v>2301</v>
      </c>
      <c r="F20" s="62" t="s">
        <v>2373</v>
      </c>
      <c r="G20" s="107" t="s">
        <v>2391</v>
      </c>
      <c r="H20" s="62" t="s">
        <v>2118</v>
      </c>
      <c r="I20" s="62"/>
      <c r="J20" s="62" t="s">
        <v>1421</v>
      </c>
    </row>
    <row r="21" spans="1:10" x14ac:dyDescent="0.2">
      <c r="A21" s="62" t="s">
        <v>1998</v>
      </c>
      <c r="B21" s="62" t="s">
        <v>1422</v>
      </c>
      <c r="C21" s="62" t="s">
        <v>2151</v>
      </c>
      <c r="D21" s="62" t="s">
        <v>2198</v>
      </c>
      <c r="E21" s="62" t="s">
        <v>2302</v>
      </c>
      <c r="F21" s="62" t="s">
        <v>2176</v>
      </c>
      <c r="G21" s="107" t="s">
        <v>2392</v>
      </c>
      <c r="H21" s="62" t="s">
        <v>1426</v>
      </c>
      <c r="I21" s="62"/>
      <c r="J21" s="62" t="s">
        <v>1427</v>
      </c>
    </row>
    <row r="22" spans="1:10" x14ac:dyDescent="0.2">
      <c r="A22" s="62" t="s">
        <v>1999</v>
      </c>
      <c r="B22" s="62" t="s">
        <v>1428</v>
      </c>
      <c r="C22" s="62" t="s">
        <v>2152</v>
      </c>
      <c r="D22" s="62"/>
      <c r="E22" s="62" t="s">
        <v>1430</v>
      </c>
      <c r="F22" s="62" t="s">
        <v>2375</v>
      </c>
      <c r="G22" s="107" t="s">
        <v>2393</v>
      </c>
      <c r="H22" s="62" t="s">
        <v>1432</v>
      </c>
      <c r="I22" s="62"/>
      <c r="J22" s="62" t="s">
        <v>1433</v>
      </c>
    </row>
    <row r="23" spans="1:10" s="125" customFormat="1" x14ac:dyDescent="0.2">
      <c r="A23" s="124" t="s">
        <v>2000</v>
      </c>
      <c r="B23" s="124" t="s">
        <v>1434</v>
      </c>
      <c r="C23" s="124" t="s">
        <v>2153</v>
      </c>
      <c r="D23" s="124"/>
      <c r="E23" s="124" t="s">
        <v>1436</v>
      </c>
      <c r="F23" s="124" t="s">
        <v>2169</v>
      </c>
      <c r="G23" s="124" t="s">
        <v>2394</v>
      </c>
      <c r="H23" s="124" t="s">
        <v>1437</v>
      </c>
      <c r="I23" s="124"/>
      <c r="J23" s="124" t="s">
        <v>1438</v>
      </c>
    </row>
    <row r="24" spans="1:10" x14ac:dyDescent="0.2">
      <c r="A24" s="62" t="s">
        <v>2001</v>
      </c>
      <c r="B24" s="62" t="s">
        <v>1439</v>
      </c>
      <c r="C24" s="62" t="s">
        <v>2154</v>
      </c>
      <c r="D24" s="62"/>
      <c r="E24" s="62" t="s">
        <v>2303</v>
      </c>
      <c r="F24" s="62" t="s">
        <v>2169</v>
      </c>
      <c r="G24" s="107" t="s">
        <v>2395</v>
      </c>
      <c r="H24" s="62" t="s">
        <v>1442</v>
      </c>
      <c r="I24" s="62"/>
      <c r="J24" s="62" t="s">
        <v>1443</v>
      </c>
    </row>
    <row r="25" spans="1:10" x14ac:dyDescent="0.2">
      <c r="A25" s="62" t="s">
        <v>2002</v>
      </c>
      <c r="B25" s="62" t="s">
        <v>1444</v>
      </c>
      <c r="C25" s="62" t="s">
        <v>2155</v>
      </c>
      <c r="D25" s="62"/>
      <c r="E25" s="62" t="s">
        <v>2304</v>
      </c>
      <c r="F25" s="62" t="s">
        <v>2178</v>
      </c>
      <c r="G25" s="107" t="s">
        <v>2396</v>
      </c>
      <c r="H25" s="62" t="s">
        <v>1447</v>
      </c>
      <c r="I25" s="62" t="s">
        <v>1448</v>
      </c>
      <c r="J25" s="62" t="s">
        <v>1449</v>
      </c>
    </row>
    <row r="26" spans="1:10" x14ac:dyDescent="0.2">
      <c r="A26" s="62" t="s">
        <v>2003</v>
      </c>
      <c r="B26" s="62" t="s">
        <v>1450</v>
      </c>
      <c r="C26" s="62" t="s">
        <v>2156</v>
      </c>
      <c r="D26" s="62"/>
      <c r="E26" s="62" t="s">
        <v>2305</v>
      </c>
      <c r="F26" s="62" t="s">
        <v>2178</v>
      </c>
      <c r="G26" s="107" t="s">
        <v>2397</v>
      </c>
      <c r="H26" s="62" t="s">
        <v>1453</v>
      </c>
      <c r="I26" s="62"/>
      <c r="J26" s="62" t="s">
        <v>1454</v>
      </c>
    </row>
    <row r="27" spans="1:10" x14ac:dyDescent="0.2">
      <c r="A27" s="62" t="s">
        <v>2004</v>
      </c>
      <c r="B27" s="62" t="s">
        <v>1455</v>
      </c>
      <c r="C27" s="62" t="s">
        <v>2157</v>
      </c>
      <c r="D27" s="62"/>
      <c r="E27" s="62" t="s">
        <v>2306</v>
      </c>
      <c r="F27" s="62" t="s">
        <v>1458</v>
      </c>
      <c r="G27" s="107" t="s">
        <v>2377</v>
      </c>
      <c r="H27" s="62" t="s">
        <v>1459</v>
      </c>
      <c r="I27" s="62"/>
      <c r="J27" s="62" t="s">
        <v>1460</v>
      </c>
    </row>
    <row r="28" spans="1:10" x14ac:dyDescent="0.2">
      <c r="A28" s="62" t="s">
        <v>2005</v>
      </c>
      <c r="B28" s="62" t="s">
        <v>1461</v>
      </c>
      <c r="C28" s="62" t="s">
        <v>2158</v>
      </c>
      <c r="D28" s="62"/>
      <c r="E28" s="62" t="s">
        <v>2307</v>
      </c>
      <c r="F28" s="62" t="s">
        <v>1368</v>
      </c>
      <c r="G28" s="107" t="s">
        <v>2398</v>
      </c>
      <c r="H28" s="62" t="s">
        <v>1464</v>
      </c>
      <c r="I28" s="62"/>
      <c r="J28" s="62" t="s">
        <v>1465</v>
      </c>
    </row>
    <row r="29" spans="1:10" s="125" customFormat="1" x14ac:dyDescent="0.2">
      <c r="A29" s="124" t="s">
        <v>2006</v>
      </c>
      <c r="B29" s="124" t="s">
        <v>1466</v>
      </c>
      <c r="C29" s="124" t="s">
        <v>2159</v>
      </c>
      <c r="D29" s="124"/>
      <c r="E29" s="124" t="s">
        <v>2308</v>
      </c>
      <c r="F29" s="124" t="s">
        <v>2169</v>
      </c>
      <c r="G29" s="124" t="s">
        <v>2399</v>
      </c>
      <c r="H29" s="124" t="s">
        <v>1469</v>
      </c>
      <c r="I29" s="124"/>
      <c r="J29" s="124" t="s">
        <v>1470</v>
      </c>
    </row>
    <row r="30" spans="1:10" x14ac:dyDescent="0.2">
      <c r="A30" s="62" t="s">
        <v>2007</v>
      </c>
      <c r="B30" s="62" t="s">
        <v>1471</v>
      </c>
      <c r="C30" s="62" t="s">
        <v>2160</v>
      </c>
      <c r="D30" s="62"/>
      <c r="E30" s="62" t="s">
        <v>2309</v>
      </c>
      <c r="F30" s="62" t="s">
        <v>2169</v>
      </c>
      <c r="G30" s="107" t="s">
        <v>2400</v>
      </c>
      <c r="H30" s="62" t="s">
        <v>1474</v>
      </c>
      <c r="I30" s="62"/>
      <c r="J30" s="62" t="s">
        <v>1475</v>
      </c>
    </row>
    <row r="31" spans="1:10" x14ac:dyDescent="0.2">
      <c r="A31" s="62" t="s">
        <v>2008</v>
      </c>
      <c r="B31" s="62" t="s">
        <v>1476</v>
      </c>
      <c r="C31" s="62" t="s">
        <v>2161</v>
      </c>
      <c r="D31" s="62"/>
      <c r="E31" s="62" t="s">
        <v>2310</v>
      </c>
      <c r="F31" s="62" t="s">
        <v>2375</v>
      </c>
      <c r="G31" s="107" t="s">
        <v>2401</v>
      </c>
      <c r="H31" s="62" t="s">
        <v>1479</v>
      </c>
      <c r="I31" s="62"/>
      <c r="J31" s="62" t="s">
        <v>1480</v>
      </c>
    </row>
    <row r="32" spans="1:10" s="125" customFormat="1" x14ac:dyDescent="0.2">
      <c r="A32" s="124" t="s">
        <v>2009</v>
      </c>
      <c r="B32" s="124" t="s">
        <v>1481</v>
      </c>
      <c r="C32" s="124" t="s">
        <v>2162</v>
      </c>
      <c r="D32" s="124"/>
      <c r="E32" s="124" t="s">
        <v>2311</v>
      </c>
      <c r="F32" s="124" t="s">
        <v>2169</v>
      </c>
      <c r="G32" s="124" t="s">
        <v>2402</v>
      </c>
      <c r="H32" s="124" t="s">
        <v>1484</v>
      </c>
      <c r="I32" s="124"/>
      <c r="J32" s="124" t="s">
        <v>1485</v>
      </c>
    </row>
    <row r="33" spans="1:10" x14ac:dyDescent="0.2">
      <c r="A33" s="62" t="s">
        <v>2010</v>
      </c>
      <c r="B33" s="62" t="s">
        <v>1486</v>
      </c>
      <c r="C33" s="62" t="s">
        <v>2163</v>
      </c>
      <c r="D33" s="62"/>
      <c r="E33" s="62" t="s">
        <v>2312</v>
      </c>
      <c r="F33" s="62" t="s">
        <v>1355</v>
      </c>
      <c r="G33" s="107" t="s">
        <v>2403</v>
      </c>
      <c r="H33" s="62" t="s">
        <v>1489</v>
      </c>
      <c r="I33" s="62"/>
      <c r="J33" s="62" t="s">
        <v>1490</v>
      </c>
    </row>
    <row r="34" spans="1:10" x14ac:dyDescent="0.2">
      <c r="A34" s="62" t="s">
        <v>2011</v>
      </c>
      <c r="B34" s="62" t="s">
        <v>1491</v>
      </c>
      <c r="C34" s="62" t="s">
        <v>2164</v>
      </c>
      <c r="D34" s="62"/>
      <c r="E34" s="62" t="s">
        <v>2313</v>
      </c>
      <c r="F34" s="62" t="s">
        <v>2178</v>
      </c>
      <c r="G34" s="107" t="s">
        <v>2404</v>
      </c>
      <c r="H34" s="62" t="s">
        <v>1494</v>
      </c>
      <c r="I34" s="62" t="s">
        <v>1495</v>
      </c>
      <c r="J34" s="62" t="s">
        <v>1496</v>
      </c>
    </row>
    <row r="35" spans="1:10" x14ac:dyDescent="0.2">
      <c r="A35" s="62" t="s">
        <v>2012</v>
      </c>
      <c r="B35" s="62" t="s">
        <v>1497</v>
      </c>
      <c r="C35" s="62" t="s">
        <v>2165</v>
      </c>
      <c r="D35" s="62"/>
      <c r="E35" s="62" t="s">
        <v>2314</v>
      </c>
      <c r="F35" s="62" t="s">
        <v>2169</v>
      </c>
      <c r="G35" s="107" t="s">
        <v>2405</v>
      </c>
      <c r="H35" s="62" t="s">
        <v>2119</v>
      </c>
      <c r="I35" s="62"/>
      <c r="J35" s="62" t="s">
        <v>1500</v>
      </c>
    </row>
    <row r="36" spans="1:10" x14ac:dyDescent="0.2">
      <c r="A36" s="62" t="s">
        <v>2013</v>
      </c>
      <c r="B36" s="62" t="s">
        <v>1501</v>
      </c>
      <c r="C36" s="62" t="s">
        <v>2167</v>
      </c>
      <c r="D36" s="62" t="s">
        <v>2199</v>
      </c>
      <c r="E36" s="62" t="s">
        <v>2315</v>
      </c>
      <c r="F36" s="62" t="s">
        <v>1355</v>
      </c>
      <c r="G36" s="107" t="s">
        <v>2406</v>
      </c>
      <c r="H36" s="62" t="s">
        <v>1505</v>
      </c>
      <c r="I36" s="62"/>
      <c r="J36" s="62" t="s">
        <v>1506</v>
      </c>
    </row>
    <row r="37" spans="1:10" x14ac:dyDescent="0.2">
      <c r="A37" s="62" t="s">
        <v>2014</v>
      </c>
      <c r="B37" s="62" t="s">
        <v>1507</v>
      </c>
      <c r="C37" s="62" t="s">
        <v>2166</v>
      </c>
      <c r="D37" s="62"/>
      <c r="E37" s="62" t="s">
        <v>2316</v>
      </c>
      <c r="F37" s="62" t="s">
        <v>2374</v>
      </c>
      <c r="G37" s="107" t="s">
        <v>2407</v>
      </c>
      <c r="H37" s="62" t="s">
        <v>1511</v>
      </c>
      <c r="I37" s="62"/>
      <c r="J37" s="62" t="s">
        <v>1512</v>
      </c>
    </row>
    <row r="38" spans="1:10" x14ac:dyDescent="0.2">
      <c r="A38" s="62" t="s">
        <v>2015</v>
      </c>
      <c r="B38" s="62" t="s">
        <v>1513</v>
      </c>
      <c r="C38" s="62" t="s">
        <v>2204</v>
      </c>
      <c r="D38" s="62"/>
      <c r="E38" s="62" t="s">
        <v>2317</v>
      </c>
      <c r="F38" s="62" t="s">
        <v>1355</v>
      </c>
      <c r="G38" s="107" t="s">
        <v>2408</v>
      </c>
      <c r="H38" s="62" t="s">
        <v>1516</v>
      </c>
      <c r="I38" s="62"/>
      <c r="J38" s="62" t="s">
        <v>1517</v>
      </c>
    </row>
    <row r="39" spans="1:10" x14ac:dyDescent="0.2">
      <c r="A39" s="62" t="s">
        <v>2016</v>
      </c>
      <c r="B39" s="62" t="s">
        <v>1518</v>
      </c>
      <c r="C39" s="62" t="s">
        <v>1519</v>
      </c>
      <c r="D39" s="62"/>
      <c r="E39" s="62" t="s">
        <v>2318</v>
      </c>
      <c r="F39" s="62" t="s">
        <v>1411</v>
      </c>
      <c r="G39" s="107" t="s">
        <v>2409</v>
      </c>
      <c r="H39" s="62" t="s">
        <v>1521</v>
      </c>
      <c r="I39" s="62"/>
      <c r="J39" s="62" t="s">
        <v>1522</v>
      </c>
    </row>
    <row r="40" spans="1:10" x14ac:dyDescent="0.2">
      <c r="A40" s="62" t="s">
        <v>2017</v>
      </c>
      <c r="B40" s="62" t="s">
        <v>1523</v>
      </c>
      <c r="C40" s="62" t="s">
        <v>2205</v>
      </c>
      <c r="D40" s="62"/>
      <c r="E40" s="62" t="s">
        <v>2303</v>
      </c>
      <c r="F40" s="62" t="s">
        <v>2169</v>
      </c>
      <c r="G40" s="107" t="s">
        <v>2410</v>
      </c>
      <c r="H40" s="62" t="s">
        <v>2120</v>
      </c>
      <c r="I40" s="62"/>
      <c r="J40" s="62" t="s">
        <v>1525</v>
      </c>
    </row>
    <row r="41" spans="1:10" x14ac:dyDescent="0.2">
      <c r="A41" s="62" t="s">
        <v>2018</v>
      </c>
      <c r="B41" s="62" t="s">
        <v>1526</v>
      </c>
      <c r="C41" s="62" t="s">
        <v>2206</v>
      </c>
      <c r="D41" s="62"/>
      <c r="E41" s="62" t="s">
        <v>2319</v>
      </c>
      <c r="F41" s="62" t="s">
        <v>2178</v>
      </c>
      <c r="G41" s="107" t="s">
        <v>2411</v>
      </c>
      <c r="H41" s="62" t="s">
        <v>1529</v>
      </c>
      <c r="I41" s="62"/>
      <c r="J41" s="62" t="s">
        <v>1530</v>
      </c>
    </row>
    <row r="42" spans="1:10" x14ac:dyDescent="0.2">
      <c r="A42" s="62" t="s">
        <v>2019</v>
      </c>
      <c r="B42" s="62" t="s">
        <v>1531</v>
      </c>
      <c r="C42" s="62" t="s">
        <v>2207</v>
      </c>
      <c r="D42" s="62"/>
      <c r="E42" s="62" t="s">
        <v>2320</v>
      </c>
      <c r="F42" s="62" t="s">
        <v>2169</v>
      </c>
      <c r="G42" s="107" t="s">
        <v>2412</v>
      </c>
      <c r="H42" s="62" t="s">
        <v>1534</v>
      </c>
      <c r="I42" s="62"/>
      <c r="J42" s="62" t="s">
        <v>1535</v>
      </c>
    </row>
    <row r="43" spans="1:10" x14ac:dyDescent="0.2">
      <c r="A43" s="62" t="s">
        <v>2020</v>
      </c>
      <c r="B43" s="62" t="s">
        <v>1536</v>
      </c>
      <c r="C43" s="62" t="s">
        <v>2208</v>
      </c>
      <c r="D43" s="62"/>
      <c r="E43" s="62" t="s">
        <v>2321</v>
      </c>
      <c r="F43" s="62" t="s">
        <v>2178</v>
      </c>
      <c r="G43" s="107" t="s">
        <v>2413</v>
      </c>
      <c r="H43" s="62" t="s">
        <v>1539</v>
      </c>
      <c r="I43" s="62"/>
      <c r="J43" s="62" t="s">
        <v>1540</v>
      </c>
    </row>
    <row r="44" spans="1:10" x14ac:dyDescent="0.2">
      <c r="A44" s="62" t="s">
        <v>2021</v>
      </c>
      <c r="B44" s="62" t="s">
        <v>1541</v>
      </c>
      <c r="C44" s="62" t="s">
        <v>2209</v>
      </c>
      <c r="D44" s="62"/>
      <c r="E44" s="62" t="s">
        <v>2322</v>
      </c>
      <c r="F44" s="62" t="s">
        <v>1544</v>
      </c>
      <c r="G44" s="107" t="s">
        <v>2414</v>
      </c>
      <c r="H44" s="62" t="s">
        <v>1545</v>
      </c>
      <c r="I44" s="62"/>
      <c r="J44" s="62" t="s">
        <v>1546</v>
      </c>
    </row>
    <row r="45" spans="1:10" x14ac:dyDescent="0.2">
      <c r="A45" s="62" t="s">
        <v>2022</v>
      </c>
      <c r="B45" s="62" t="s">
        <v>1547</v>
      </c>
      <c r="C45" s="62" t="s">
        <v>2210</v>
      </c>
      <c r="D45" s="62"/>
      <c r="E45" s="62" t="s">
        <v>2323</v>
      </c>
      <c r="F45" s="62" t="s">
        <v>2374</v>
      </c>
      <c r="G45" s="107" t="s">
        <v>2415</v>
      </c>
      <c r="H45" s="62" t="s">
        <v>1550</v>
      </c>
      <c r="I45" s="62" t="s">
        <v>1551</v>
      </c>
      <c r="J45" s="62" t="s">
        <v>1552</v>
      </c>
    </row>
    <row r="46" spans="1:10" x14ac:dyDescent="0.2">
      <c r="A46" s="62" t="s">
        <v>2023</v>
      </c>
      <c r="B46" s="62" t="s">
        <v>1553</v>
      </c>
      <c r="C46" s="62" t="s">
        <v>2211</v>
      </c>
      <c r="D46" s="62"/>
      <c r="E46" s="62" t="s">
        <v>1968</v>
      </c>
      <c r="F46" s="62" t="s">
        <v>2169</v>
      </c>
      <c r="G46" s="107" t="s">
        <v>2416</v>
      </c>
      <c r="H46" s="62" t="s">
        <v>1555</v>
      </c>
      <c r="I46" s="62"/>
      <c r="J46" s="62" t="s">
        <v>1556</v>
      </c>
    </row>
    <row r="47" spans="1:10" x14ac:dyDescent="0.2">
      <c r="A47" s="62" t="s">
        <v>2024</v>
      </c>
      <c r="B47" s="62" t="s">
        <v>1557</v>
      </c>
      <c r="C47" s="62" t="s">
        <v>2212</v>
      </c>
      <c r="D47" s="62"/>
      <c r="E47" s="62" t="s">
        <v>1559</v>
      </c>
      <c r="F47" s="62" t="s">
        <v>2178</v>
      </c>
      <c r="G47" s="107" t="s">
        <v>2417</v>
      </c>
      <c r="H47" s="62" t="s">
        <v>1560</v>
      </c>
      <c r="I47" s="62"/>
      <c r="J47" s="62" t="s">
        <v>1561</v>
      </c>
    </row>
    <row r="48" spans="1:10" x14ac:dyDescent="0.2">
      <c r="A48" s="62" t="s">
        <v>2025</v>
      </c>
      <c r="B48" s="62" t="s">
        <v>1562</v>
      </c>
      <c r="C48" s="62" t="s">
        <v>2213</v>
      </c>
      <c r="D48" s="62"/>
      <c r="E48" s="62" t="s">
        <v>2324</v>
      </c>
      <c r="F48" s="62" t="s">
        <v>1565</v>
      </c>
      <c r="G48" s="107" t="s">
        <v>2418</v>
      </c>
      <c r="H48" s="62" t="s">
        <v>1566</v>
      </c>
      <c r="I48" s="62"/>
      <c r="J48" s="62" t="s">
        <v>1567</v>
      </c>
    </row>
    <row r="49" spans="1:10" x14ac:dyDescent="0.2">
      <c r="A49" s="62" t="s">
        <v>2026</v>
      </c>
      <c r="B49" s="62" t="s">
        <v>1568</v>
      </c>
      <c r="C49" s="62" t="s">
        <v>2214</v>
      </c>
      <c r="D49" s="62"/>
      <c r="E49" s="62" t="s">
        <v>1570</v>
      </c>
      <c r="F49" s="62" t="s">
        <v>2169</v>
      </c>
      <c r="G49" s="107" t="s">
        <v>2419</v>
      </c>
      <c r="H49" s="62" t="s">
        <v>1571</v>
      </c>
      <c r="I49" s="62"/>
      <c r="J49" s="62" t="s">
        <v>1572</v>
      </c>
    </row>
    <row r="50" spans="1:10" x14ac:dyDescent="0.2">
      <c r="A50" s="62" t="s">
        <v>2027</v>
      </c>
      <c r="B50" s="62" t="s">
        <v>1573</v>
      </c>
      <c r="C50" s="62" t="s">
        <v>2215</v>
      </c>
      <c r="D50" s="62"/>
      <c r="E50" s="62" t="s">
        <v>2325</v>
      </c>
      <c r="F50" s="62" t="s">
        <v>1576</v>
      </c>
      <c r="G50" s="107" t="s">
        <v>2378</v>
      </c>
      <c r="H50" s="62" t="s">
        <v>1577</v>
      </c>
      <c r="I50" s="62"/>
      <c r="J50" s="62" t="s">
        <v>1578</v>
      </c>
    </row>
    <row r="51" spans="1:10" x14ac:dyDescent="0.2">
      <c r="A51" s="62" t="s">
        <v>2028</v>
      </c>
      <c r="B51" s="62" t="s">
        <v>1579</v>
      </c>
      <c r="C51" s="62" t="s">
        <v>2216</v>
      </c>
      <c r="D51" s="62"/>
      <c r="E51" s="62" t="s">
        <v>2308</v>
      </c>
      <c r="F51" s="62" t="s">
        <v>2169</v>
      </c>
      <c r="G51" s="107" t="s">
        <v>2420</v>
      </c>
      <c r="H51" s="62" t="s">
        <v>1581</v>
      </c>
      <c r="I51" s="62"/>
      <c r="J51" s="62" t="s">
        <v>1582</v>
      </c>
    </row>
    <row r="52" spans="1:10" x14ac:dyDescent="0.2">
      <c r="A52" s="62" t="s">
        <v>2029</v>
      </c>
      <c r="B52" s="62" t="s">
        <v>1583</v>
      </c>
      <c r="C52" s="62" t="s">
        <v>2217</v>
      </c>
      <c r="D52" s="62"/>
      <c r="E52" s="62" t="s">
        <v>2326</v>
      </c>
      <c r="F52" s="62" t="s">
        <v>2169</v>
      </c>
      <c r="G52" s="107" t="s">
        <v>2421</v>
      </c>
      <c r="H52" s="62" t="s">
        <v>1586</v>
      </c>
      <c r="I52" s="62"/>
      <c r="J52" s="62" t="s">
        <v>1587</v>
      </c>
    </row>
    <row r="53" spans="1:10" x14ac:dyDescent="0.2">
      <c r="A53" s="62" t="s">
        <v>2030</v>
      </c>
      <c r="B53" s="62" t="s">
        <v>1588</v>
      </c>
      <c r="C53" s="62" t="s">
        <v>2218</v>
      </c>
      <c r="D53" s="62"/>
      <c r="E53" s="62" t="s">
        <v>2327</v>
      </c>
      <c r="F53" s="62" t="s">
        <v>1576</v>
      </c>
      <c r="G53" s="107" t="s">
        <v>2422</v>
      </c>
      <c r="H53" s="62" t="s">
        <v>1591</v>
      </c>
      <c r="I53" s="62"/>
      <c r="J53" s="62" t="s">
        <v>1592</v>
      </c>
    </row>
    <row r="54" spans="1:10" x14ac:dyDescent="0.2">
      <c r="A54" s="62" t="s">
        <v>2031</v>
      </c>
      <c r="B54" s="62" t="s">
        <v>1593</v>
      </c>
      <c r="C54" s="62" t="s">
        <v>2219</v>
      </c>
      <c r="D54" s="62"/>
      <c r="E54" s="62" t="s">
        <v>2328</v>
      </c>
      <c r="F54" s="62" t="s">
        <v>2178</v>
      </c>
      <c r="G54" s="107" t="s">
        <v>2423</v>
      </c>
      <c r="H54" s="62" t="s">
        <v>1596</v>
      </c>
      <c r="I54" s="62"/>
      <c r="J54" s="62" t="s">
        <v>1597</v>
      </c>
    </row>
    <row r="55" spans="1:10" x14ac:dyDescent="0.2">
      <c r="A55" s="62" t="s">
        <v>2032</v>
      </c>
      <c r="B55" s="62" t="s">
        <v>1598</v>
      </c>
      <c r="C55" s="62" t="s">
        <v>2220</v>
      </c>
      <c r="D55" s="62"/>
      <c r="E55" s="62" t="s">
        <v>2329</v>
      </c>
      <c r="F55" s="62" t="s">
        <v>2169</v>
      </c>
      <c r="G55" s="107" t="s">
        <v>2424</v>
      </c>
      <c r="H55" s="62" t="s">
        <v>2121</v>
      </c>
      <c r="I55" s="62"/>
      <c r="J55" s="62" t="s">
        <v>1601</v>
      </c>
    </row>
    <row r="56" spans="1:10" x14ac:dyDescent="0.2">
      <c r="A56" s="62" t="s">
        <v>2033</v>
      </c>
      <c r="B56" s="62" t="s">
        <v>1602</v>
      </c>
      <c r="C56" s="62" t="s">
        <v>2221</v>
      </c>
      <c r="D56" s="62"/>
      <c r="E56" s="62" t="s">
        <v>2330</v>
      </c>
      <c r="F56" s="62" t="s">
        <v>2376</v>
      </c>
      <c r="G56" s="107" t="s">
        <v>2425</v>
      </c>
      <c r="H56" s="62" t="s">
        <v>2122</v>
      </c>
      <c r="I56" s="62"/>
      <c r="J56" s="62" t="s">
        <v>1606</v>
      </c>
    </row>
    <row r="57" spans="1:10" x14ac:dyDescent="0.2">
      <c r="A57" s="62" t="s">
        <v>2034</v>
      </c>
      <c r="B57" s="62" t="s">
        <v>1607</v>
      </c>
      <c r="C57" s="62" t="s">
        <v>2222</v>
      </c>
      <c r="D57" s="62"/>
      <c r="E57" s="62" t="s">
        <v>2331</v>
      </c>
      <c r="F57" s="62" t="s">
        <v>2178</v>
      </c>
      <c r="G57" s="107" t="s">
        <v>2426</v>
      </c>
      <c r="H57" s="62" t="s">
        <v>1610</v>
      </c>
      <c r="I57" s="62" t="s">
        <v>1611</v>
      </c>
      <c r="J57" s="62" t="s">
        <v>1612</v>
      </c>
    </row>
    <row r="58" spans="1:10" x14ac:dyDescent="0.2">
      <c r="A58" s="62" t="s">
        <v>2035</v>
      </c>
      <c r="B58" s="62" t="s">
        <v>1613</v>
      </c>
      <c r="C58" s="62" t="s">
        <v>2223</v>
      </c>
      <c r="D58" s="62"/>
      <c r="E58" s="62" t="s">
        <v>2332</v>
      </c>
      <c r="F58" s="62" t="s">
        <v>1616</v>
      </c>
      <c r="G58" s="107" t="s">
        <v>2427</v>
      </c>
      <c r="H58" s="62" t="s">
        <v>1617</v>
      </c>
      <c r="I58" s="62"/>
      <c r="J58" s="62" t="s">
        <v>1618</v>
      </c>
    </row>
    <row r="59" spans="1:10" x14ac:dyDescent="0.2">
      <c r="A59" s="62" t="s">
        <v>2036</v>
      </c>
      <c r="B59" s="62" t="s">
        <v>1619</v>
      </c>
      <c r="C59" s="62" t="s">
        <v>2224</v>
      </c>
      <c r="D59" s="62"/>
      <c r="E59" s="62" t="s">
        <v>1968</v>
      </c>
      <c r="F59" s="62" t="s">
        <v>2169</v>
      </c>
      <c r="G59" s="107" t="s">
        <v>2428</v>
      </c>
      <c r="H59" s="62" t="s">
        <v>1621</v>
      </c>
      <c r="I59" s="62"/>
      <c r="J59" s="62" t="s">
        <v>1622</v>
      </c>
    </row>
    <row r="60" spans="1:10" x14ac:dyDescent="0.2">
      <c r="A60" s="62" t="s">
        <v>2037</v>
      </c>
      <c r="B60" s="62" t="s">
        <v>1623</v>
      </c>
      <c r="C60" s="62" t="s">
        <v>2225</v>
      </c>
      <c r="D60" s="62"/>
      <c r="E60" s="62" t="s">
        <v>2333</v>
      </c>
      <c r="F60" s="62" t="s">
        <v>1626</v>
      </c>
      <c r="G60" s="107" t="s">
        <v>2429</v>
      </c>
      <c r="H60" s="62" t="s">
        <v>1627</v>
      </c>
      <c r="I60" s="62"/>
      <c r="J60" s="62" t="s">
        <v>1628</v>
      </c>
    </row>
    <row r="61" spans="1:10" x14ac:dyDescent="0.2">
      <c r="A61" s="62" t="s">
        <v>2038</v>
      </c>
      <c r="B61" s="62" t="s">
        <v>1629</v>
      </c>
      <c r="C61" s="62" t="s">
        <v>2226</v>
      </c>
      <c r="D61" s="62"/>
      <c r="E61" s="62" t="s">
        <v>1631</v>
      </c>
      <c r="F61" s="62" t="s">
        <v>2178</v>
      </c>
      <c r="G61" s="107" t="s">
        <v>2430</v>
      </c>
      <c r="H61" s="62" t="s">
        <v>1632</v>
      </c>
      <c r="I61" s="62"/>
      <c r="J61" s="62" t="s">
        <v>1633</v>
      </c>
    </row>
    <row r="62" spans="1:10" x14ac:dyDescent="0.2">
      <c r="A62" s="62" t="s">
        <v>2039</v>
      </c>
      <c r="B62" s="62" t="s">
        <v>1634</v>
      </c>
      <c r="C62" s="62" t="s">
        <v>1635</v>
      </c>
      <c r="D62" s="62"/>
      <c r="E62" s="62" t="s">
        <v>2334</v>
      </c>
      <c r="F62" s="62" t="s">
        <v>1368</v>
      </c>
      <c r="G62" s="107" t="s">
        <v>2431</v>
      </c>
      <c r="H62" s="62" t="s">
        <v>1637</v>
      </c>
      <c r="I62" s="62"/>
      <c r="J62" s="62" t="s">
        <v>1638</v>
      </c>
    </row>
    <row r="63" spans="1:10" x14ac:dyDescent="0.2">
      <c r="A63" s="62" t="s">
        <v>2040</v>
      </c>
      <c r="B63" s="62" t="s">
        <v>1639</v>
      </c>
      <c r="C63" s="62" t="s">
        <v>2227</v>
      </c>
      <c r="D63" s="62"/>
      <c r="E63" s="62" t="s">
        <v>2335</v>
      </c>
      <c r="F63" s="62" t="s">
        <v>2375</v>
      </c>
      <c r="G63" s="107" t="s">
        <v>2432</v>
      </c>
      <c r="H63" s="62" t="s">
        <v>1642</v>
      </c>
      <c r="I63" s="62"/>
      <c r="J63" s="62" t="s">
        <v>1643</v>
      </c>
    </row>
    <row r="64" spans="1:10" x14ac:dyDescent="0.2">
      <c r="A64" s="62" t="s">
        <v>2041</v>
      </c>
      <c r="B64" s="62" t="s">
        <v>1644</v>
      </c>
      <c r="C64" s="62" t="s">
        <v>2228</v>
      </c>
      <c r="D64" s="62"/>
      <c r="E64" s="62" t="s">
        <v>2336</v>
      </c>
      <c r="F64" s="62" t="s">
        <v>2178</v>
      </c>
      <c r="G64" s="107" t="s">
        <v>2433</v>
      </c>
      <c r="H64" s="62" t="s">
        <v>1647</v>
      </c>
      <c r="I64" s="62" t="s">
        <v>1647</v>
      </c>
      <c r="J64" s="62" t="s">
        <v>1648</v>
      </c>
    </row>
    <row r="65" spans="1:10" x14ac:dyDescent="0.2">
      <c r="A65" s="62" t="s">
        <v>2042</v>
      </c>
      <c r="B65" s="62" t="s">
        <v>1649</v>
      </c>
      <c r="C65" s="62" t="s">
        <v>2229</v>
      </c>
      <c r="D65" s="62" t="s">
        <v>2200</v>
      </c>
      <c r="E65" s="62" t="s">
        <v>2337</v>
      </c>
      <c r="F65" s="62" t="s">
        <v>2169</v>
      </c>
      <c r="G65" s="107" t="s">
        <v>2434</v>
      </c>
      <c r="H65" s="62" t="s">
        <v>1653</v>
      </c>
      <c r="I65" s="62" t="s">
        <v>1654</v>
      </c>
      <c r="J65" s="62" t="s">
        <v>1655</v>
      </c>
    </row>
    <row r="66" spans="1:10" x14ac:dyDescent="0.2">
      <c r="A66" s="62" t="s">
        <v>2043</v>
      </c>
      <c r="B66" s="62" t="s">
        <v>1656</v>
      </c>
      <c r="C66" s="62" t="s">
        <v>2230</v>
      </c>
      <c r="D66" s="62" t="s">
        <v>2201</v>
      </c>
      <c r="E66" s="62" t="s">
        <v>1725</v>
      </c>
      <c r="F66" s="62" t="s">
        <v>1660</v>
      </c>
      <c r="G66" s="107" t="s">
        <v>2435</v>
      </c>
      <c r="H66" s="62" t="s">
        <v>1661</v>
      </c>
      <c r="I66" s="62"/>
      <c r="J66" s="62" t="s">
        <v>1662</v>
      </c>
    </row>
    <row r="67" spans="1:10" x14ac:dyDescent="0.2">
      <c r="A67" s="62" t="s">
        <v>2044</v>
      </c>
      <c r="B67" s="62" t="s">
        <v>1663</v>
      </c>
      <c r="C67" s="62" t="s">
        <v>2231</v>
      </c>
      <c r="D67" s="62"/>
      <c r="E67" s="62" t="s">
        <v>2338</v>
      </c>
      <c r="F67" s="62" t="s">
        <v>2169</v>
      </c>
      <c r="G67" s="107" t="s">
        <v>2436</v>
      </c>
      <c r="H67" s="62" t="s">
        <v>1666</v>
      </c>
      <c r="I67" s="62"/>
      <c r="J67" s="62" t="s">
        <v>1667</v>
      </c>
    </row>
    <row r="68" spans="1:10" x14ac:dyDescent="0.2">
      <c r="A68" s="62" t="s">
        <v>2045</v>
      </c>
      <c r="B68" s="62" t="s">
        <v>1668</v>
      </c>
      <c r="C68" s="62" t="s">
        <v>2232</v>
      </c>
      <c r="D68" s="62"/>
      <c r="E68" s="62" t="s">
        <v>1968</v>
      </c>
      <c r="F68" s="62" t="s">
        <v>2169</v>
      </c>
      <c r="G68" s="107" t="s">
        <v>2437</v>
      </c>
      <c r="H68" s="62" t="s">
        <v>1670</v>
      </c>
      <c r="I68" s="62"/>
      <c r="J68" s="62" t="s">
        <v>1671</v>
      </c>
    </row>
    <row r="69" spans="1:10" x14ac:dyDescent="0.2">
      <c r="A69" s="62" t="s">
        <v>2046</v>
      </c>
      <c r="B69" s="62" t="s">
        <v>1672</v>
      </c>
      <c r="C69" s="62" t="s">
        <v>1673</v>
      </c>
      <c r="D69" s="62"/>
      <c r="E69" s="62" t="s">
        <v>2339</v>
      </c>
      <c r="F69" s="62" t="s">
        <v>1411</v>
      </c>
      <c r="G69" s="107" t="s">
        <v>2438</v>
      </c>
      <c r="H69" s="62" t="s">
        <v>1675</v>
      </c>
      <c r="I69" s="62"/>
      <c r="J69" s="62" t="s">
        <v>1676</v>
      </c>
    </row>
    <row r="70" spans="1:10" x14ac:dyDescent="0.2">
      <c r="A70" s="62" t="s">
        <v>2047</v>
      </c>
      <c r="B70" s="62" t="s">
        <v>1677</v>
      </c>
      <c r="C70" s="62" t="s">
        <v>2233</v>
      </c>
      <c r="D70" s="62"/>
      <c r="E70" s="62" t="s">
        <v>2340</v>
      </c>
      <c r="F70" s="62" t="s">
        <v>1368</v>
      </c>
      <c r="G70" s="107" t="s">
        <v>2439</v>
      </c>
      <c r="H70" s="62" t="s">
        <v>1680</v>
      </c>
      <c r="I70" s="62"/>
      <c r="J70" s="62" t="s">
        <v>1681</v>
      </c>
    </row>
    <row r="71" spans="1:10" s="125" customFormat="1" x14ac:dyDescent="0.2">
      <c r="A71" s="124" t="s">
        <v>2048</v>
      </c>
      <c r="B71" s="124" t="s">
        <v>1682</v>
      </c>
      <c r="C71" s="124" t="s">
        <v>2234</v>
      </c>
      <c r="D71" s="124"/>
      <c r="E71" s="124" t="s">
        <v>2341</v>
      </c>
      <c r="F71" s="124" t="s">
        <v>2374</v>
      </c>
      <c r="G71" s="124" t="s">
        <v>2440</v>
      </c>
      <c r="H71" s="124" t="s">
        <v>1685</v>
      </c>
      <c r="I71" s="124"/>
      <c r="J71" s="124" t="s">
        <v>1686</v>
      </c>
    </row>
    <row r="72" spans="1:10" x14ac:dyDescent="0.2">
      <c r="A72" s="62" t="s">
        <v>2049</v>
      </c>
      <c r="B72" s="62" t="s">
        <v>1687</v>
      </c>
      <c r="C72" s="62" t="s">
        <v>2235</v>
      </c>
      <c r="D72" s="62"/>
      <c r="E72" s="62" t="s">
        <v>2342</v>
      </c>
      <c r="F72" s="62" t="s">
        <v>2178</v>
      </c>
      <c r="G72" s="107" t="s">
        <v>2441</v>
      </c>
      <c r="H72" s="62" t="s">
        <v>1690</v>
      </c>
      <c r="I72" s="62"/>
      <c r="J72" s="62" t="s">
        <v>1691</v>
      </c>
    </row>
    <row r="73" spans="1:10" x14ac:dyDescent="0.2">
      <c r="A73" s="62" t="s">
        <v>2050</v>
      </c>
      <c r="B73" s="62" t="s">
        <v>1692</v>
      </c>
      <c r="C73" s="62" t="s">
        <v>2236</v>
      </c>
      <c r="D73" s="62"/>
      <c r="E73" s="62" t="s">
        <v>2343</v>
      </c>
      <c r="F73" s="62" t="s">
        <v>2169</v>
      </c>
      <c r="G73" s="107" t="s">
        <v>2442</v>
      </c>
      <c r="H73" s="62" t="s">
        <v>1695</v>
      </c>
      <c r="I73" s="62"/>
      <c r="J73" s="62" t="s">
        <v>1696</v>
      </c>
    </row>
    <row r="74" spans="1:10" x14ac:dyDescent="0.2">
      <c r="A74" s="62" t="s">
        <v>2051</v>
      </c>
      <c r="B74" s="62" t="s">
        <v>1697</v>
      </c>
      <c r="C74" s="62" t="s">
        <v>2237</v>
      </c>
      <c r="D74" s="62"/>
      <c r="E74" s="62" t="s">
        <v>2338</v>
      </c>
      <c r="F74" s="62" t="s">
        <v>2169</v>
      </c>
      <c r="G74" s="107" t="s">
        <v>2436</v>
      </c>
      <c r="H74" s="62" t="s">
        <v>1699</v>
      </c>
      <c r="I74" s="62"/>
      <c r="J74" s="62" t="s">
        <v>1700</v>
      </c>
    </row>
    <row r="75" spans="1:10" x14ac:dyDescent="0.2">
      <c r="A75" s="62" t="s">
        <v>2052</v>
      </c>
      <c r="B75" s="62" t="s">
        <v>1701</v>
      </c>
      <c r="C75" s="62" t="s">
        <v>2238</v>
      </c>
      <c r="D75" s="62"/>
      <c r="E75" s="62" t="s">
        <v>2344</v>
      </c>
      <c r="F75" s="62" t="s">
        <v>2169</v>
      </c>
      <c r="G75" s="107" t="s">
        <v>2443</v>
      </c>
      <c r="H75" s="62" t="s">
        <v>1704</v>
      </c>
      <c r="I75" s="62"/>
      <c r="J75" s="62" t="s">
        <v>1705</v>
      </c>
    </row>
    <row r="76" spans="1:10" x14ac:dyDescent="0.2">
      <c r="A76" s="62" t="s">
        <v>2053</v>
      </c>
      <c r="B76" s="62" t="s">
        <v>1706</v>
      </c>
      <c r="C76" s="62" t="s">
        <v>2239</v>
      </c>
      <c r="D76" s="62"/>
      <c r="E76" s="62" t="s">
        <v>1968</v>
      </c>
      <c r="F76" s="62" t="s">
        <v>2169</v>
      </c>
      <c r="G76" s="107" t="s">
        <v>2428</v>
      </c>
      <c r="H76" s="62" t="s">
        <v>1708</v>
      </c>
      <c r="I76" s="62"/>
      <c r="J76" s="62" t="s">
        <v>1709</v>
      </c>
    </row>
    <row r="77" spans="1:10" s="125" customFormat="1" x14ac:dyDescent="0.2">
      <c r="A77" s="124" t="s">
        <v>2054</v>
      </c>
      <c r="B77" s="124" t="s">
        <v>1710</v>
      </c>
      <c r="C77" s="124" t="s">
        <v>2240</v>
      </c>
      <c r="D77" s="124"/>
      <c r="E77" s="124" t="s">
        <v>1968</v>
      </c>
      <c r="F77" s="124" t="s">
        <v>2169</v>
      </c>
      <c r="G77" s="124" t="s">
        <v>2444</v>
      </c>
      <c r="H77" s="124" t="s">
        <v>1712</v>
      </c>
      <c r="I77" s="124"/>
      <c r="J77" s="124" t="s">
        <v>1713</v>
      </c>
    </row>
    <row r="78" spans="1:10" x14ac:dyDescent="0.2">
      <c r="A78" s="62" t="s">
        <v>2055</v>
      </c>
      <c r="B78" s="62" t="s">
        <v>1714</v>
      </c>
      <c r="C78" s="62" t="s">
        <v>2241</v>
      </c>
      <c r="D78" s="62"/>
      <c r="E78" s="62" t="s">
        <v>1968</v>
      </c>
      <c r="F78" s="62" t="s">
        <v>2169</v>
      </c>
      <c r="G78" s="107" t="s">
        <v>2428</v>
      </c>
      <c r="H78" s="62" t="s">
        <v>1716</v>
      </c>
      <c r="I78" s="62"/>
      <c r="J78" s="62" t="s">
        <v>1717</v>
      </c>
    </row>
    <row r="79" spans="1:10" s="125" customFormat="1" x14ac:dyDescent="0.2">
      <c r="A79" s="124" t="s">
        <v>2056</v>
      </c>
      <c r="B79" s="124" t="s">
        <v>1718</v>
      </c>
      <c r="C79" s="124" t="s">
        <v>2242</v>
      </c>
      <c r="D79" s="124"/>
      <c r="E79" s="124" t="s">
        <v>2345</v>
      </c>
      <c r="F79" s="124" t="s">
        <v>2178</v>
      </c>
      <c r="G79" s="124" t="s">
        <v>2445</v>
      </c>
      <c r="H79" s="124" t="s">
        <v>1721</v>
      </c>
      <c r="I79" s="124"/>
      <c r="J79" s="124" t="s">
        <v>1722</v>
      </c>
    </row>
    <row r="80" spans="1:10" x14ac:dyDescent="0.2">
      <c r="A80" s="62" t="s">
        <v>2057</v>
      </c>
      <c r="B80" s="62" t="s">
        <v>1723</v>
      </c>
      <c r="C80" s="62" t="s">
        <v>2243</v>
      </c>
      <c r="D80" s="62"/>
      <c r="E80" s="62" t="s">
        <v>1725</v>
      </c>
      <c r="F80" s="62" t="s">
        <v>1660</v>
      </c>
      <c r="G80" s="107" t="s">
        <v>2446</v>
      </c>
      <c r="H80" s="62" t="s">
        <v>1726</v>
      </c>
      <c r="I80" s="62"/>
      <c r="J80" s="62" t="s">
        <v>1727</v>
      </c>
    </row>
    <row r="81" spans="1:13" x14ac:dyDescent="0.2">
      <c r="A81" s="62" t="s">
        <v>2058</v>
      </c>
      <c r="B81" s="62" t="s">
        <v>1728</v>
      </c>
      <c r="C81" s="62" t="s">
        <v>2244</v>
      </c>
      <c r="D81" s="62"/>
      <c r="E81" s="62" t="s">
        <v>1968</v>
      </c>
      <c r="F81" s="62" t="s">
        <v>2169</v>
      </c>
      <c r="G81" s="107" t="s">
        <v>2428</v>
      </c>
      <c r="H81" s="62" t="s">
        <v>1730</v>
      </c>
      <c r="I81" s="62" t="s">
        <v>1731</v>
      </c>
      <c r="J81" s="62" t="s">
        <v>1732</v>
      </c>
    </row>
    <row r="82" spans="1:13" x14ac:dyDescent="0.2">
      <c r="A82" s="62" t="s">
        <v>2059</v>
      </c>
      <c r="B82" s="62" t="s">
        <v>1733</v>
      </c>
      <c r="C82" s="62" t="s">
        <v>2245</v>
      </c>
      <c r="D82" s="62"/>
      <c r="E82" s="62" t="s">
        <v>1968</v>
      </c>
      <c r="F82" s="62" t="s">
        <v>2169</v>
      </c>
      <c r="G82" s="107" t="s">
        <v>2428</v>
      </c>
      <c r="H82" s="62" t="s">
        <v>1735</v>
      </c>
      <c r="I82" s="62"/>
      <c r="J82" s="62" t="s">
        <v>1736</v>
      </c>
    </row>
    <row r="83" spans="1:13" x14ac:dyDescent="0.2">
      <c r="A83" s="62" t="s">
        <v>2060</v>
      </c>
      <c r="B83" s="62" t="s">
        <v>1737</v>
      </c>
      <c r="C83" s="62" t="s">
        <v>2246</v>
      </c>
      <c r="D83" s="62"/>
      <c r="E83" s="62" t="s">
        <v>2346</v>
      </c>
      <c r="F83" s="62" t="s">
        <v>1368</v>
      </c>
      <c r="G83" s="107" t="s">
        <v>2447</v>
      </c>
      <c r="H83" s="62" t="s">
        <v>1740</v>
      </c>
      <c r="I83" s="62"/>
      <c r="J83" s="62" t="s">
        <v>1741</v>
      </c>
    </row>
    <row r="84" spans="1:13" s="125" customFormat="1" x14ac:dyDescent="0.2">
      <c r="A84" s="124" t="s">
        <v>2061</v>
      </c>
      <c r="B84" s="124" t="s">
        <v>1742</v>
      </c>
      <c r="C84" s="124" t="s">
        <v>2247</v>
      </c>
      <c r="D84" s="124"/>
      <c r="E84" s="124" t="s">
        <v>1968</v>
      </c>
      <c r="F84" s="124" t="s">
        <v>2169</v>
      </c>
      <c r="G84" s="124" t="s">
        <v>2428</v>
      </c>
      <c r="H84" s="124" t="s">
        <v>1744</v>
      </c>
      <c r="I84" s="124"/>
      <c r="J84" s="124" t="s">
        <v>1745</v>
      </c>
    </row>
    <row r="85" spans="1:13" x14ac:dyDescent="0.2">
      <c r="A85" s="62" t="s">
        <v>2062</v>
      </c>
      <c r="B85" s="62" t="s">
        <v>1746</v>
      </c>
      <c r="C85" s="62" t="s">
        <v>2248</v>
      </c>
      <c r="D85" s="62"/>
      <c r="E85" s="62" t="s">
        <v>2347</v>
      </c>
      <c r="F85" s="62" t="s">
        <v>1576</v>
      </c>
      <c r="G85" s="107" t="s">
        <v>2448</v>
      </c>
      <c r="H85" s="62" t="s">
        <v>2123</v>
      </c>
      <c r="I85" s="62"/>
      <c r="J85" s="62" t="s">
        <v>1749</v>
      </c>
    </row>
    <row r="86" spans="1:13" x14ac:dyDescent="0.2">
      <c r="A86" s="62" t="s">
        <v>2063</v>
      </c>
      <c r="B86" s="62" t="s">
        <v>1750</v>
      </c>
      <c r="C86" s="62" t="s">
        <v>2249</v>
      </c>
      <c r="D86" s="62"/>
      <c r="E86" s="62" t="s">
        <v>2308</v>
      </c>
      <c r="F86" s="62" t="s">
        <v>2169</v>
      </c>
      <c r="G86" s="107" t="s">
        <v>2449</v>
      </c>
      <c r="H86" s="62" t="s">
        <v>2124</v>
      </c>
      <c r="I86" s="62"/>
      <c r="J86" s="62" t="s">
        <v>1752</v>
      </c>
    </row>
    <row r="87" spans="1:13" s="125" customFormat="1" x14ac:dyDescent="0.2">
      <c r="A87" s="124" t="s">
        <v>2064</v>
      </c>
      <c r="B87" s="124" t="s">
        <v>1753</v>
      </c>
      <c r="C87" s="124" t="s">
        <v>2250</v>
      </c>
      <c r="D87" s="124"/>
      <c r="E87" s="124" t="s">
        <v>2348</v>
      </c>
      <c r="F87" s="124" t="s">
        <v>2373</v>
      </c>
      <c r="G87" s="124" t="s">
        <v>2450</v>
      </c>
      <c r="H87" s="124" t="s">
        <v>2125</v>
      </c>
      <c r="I87" s="124"/>
      <c r="J87" s="124" t="s">
        <v>1757</v>
      </c>
      <c r="K87" s="150" t="s">
        <v>2478</v>
      </c>
      <c r="M87" s="149" t="s">
        <v>2479</v>
      </c>
    </row>
    <row r="88" spans="1:13" x14ac:dyDescent="0.2">
      <c r="A88" s="62" t="s">
        <v>2065</v>
      </c>
      <c r="B88" s="62" t="s">
        <v>1758</v>
      </c>
      <c r="C88" s="62" t="s">
        <v>2251</v>
      </c>
      <c r="D88" s="62"/>
      <c r="E88" s="62" t="s">
        <v>2349</v>
      </c>
      <c r="F88" s="62" t="s">
        <v>2169</v>
      </c>
      <c r="G88" s="107" t="s">
        <v>2451</v>
      </c>
      <c r="H88" s="62" t="s">
        <v>2126</v>
      </c>
      <c r="I88" s="62"/>
      <c r="J88" s="62" t="s">
        <v>1761</v>
      </c>
    </row>
    <row r="89" spans="1:13" x14ac:dyDescent="0.2">
      <c r="A89" s="62" t="s">
        <v>2066</v>
      </c>
      <c r="B89" s="62" t="s">
        <v>1762</v>
      </c>
      <c r="C89" s="62" t="s">
        <v>2252</v>
      </c>
      <c r="D89" s="62"/>
      <c r="E89" s="62" t="s">
        <v>1968</v>
      </c>
      <c r="F89" s="62" t="s">
        <v>2169</v>
      </c>
      <c r="G89" s="107" t="s">
        <v>2428</v>
      </c>
      <c r="H89" s="62" t="s">
        <v>1765</v>
      </c>
      <c r="I89" s="62"/>
      <c r="J89" s="62" t="s">
        <v>1766</v>
      </c>
    </row>
    <row r="90" spans="1:13" x14ac:dyDescent="0.2">
      <c r="A90" s="62" t="s">
        <v>2067</v>
      </c>
      <c r="B90" s="62" t="s">
        <v>1767</v>
      </c>
      <c r="C90" s="62" t="s">
        <v>1768</v>
      </c>
      <c r="D90" s="62"/>
      <c r="E90" s="62" t="s">
        <v>2350</v>
      </c>
      <c r="F90" s="62" t="s">
        <v>2374</v>
      </c>
      <c r="G90" s="107" t="s">
        <v>2452</v>
      </c>
      <c r="H90" s="62" t="s">
        <v>1770</v>
      </c>
      <c r="I90" s="62"/>
      <c r="J90" s="62" t="s">
        <v>1771</v>
      </c>
    </row>
    <row r="91" spans="1:13" x14ac:dyDescent="0.2">
      <c r="A91" s="62" t="s">
        <v>2068</v>
      </c>
      <c r="B91" s="62" t="s">
        <v>1772</v>
      </c>
      <c r="C91" s="62" t="s">
        <v>2253</v>
      </c>
      <c r="D91" s="62" t="s">
        <v>2202</v>
      </c>
      <c r="E91" s="62" t="s">
        <v>2351</v>
      </c>
      <c r="F91" s="62" t="s">
        <v>1776</v>
      </c>
      <c r="G91" s="107" t="s">
        <v>2453</v>
      </c>
      <c r="H91" s="62" t="s">
        <v>2127</v>
      </c>
      <c r="I91" s="62"/>
      <c r="J91" s="62" t="s">
        <v>1777</v>
      </c>
    </row>
    <row r="92" spans="1:13" x14ac:dyDescent="0.2">
      <c r="A92" s="62" t="s">
        <v>2069</v>
      </c>
      <c r="B92" s="62" t="s">
        <v>1778</v>
      </c>
      <c r="C92" s="62" t="s">
        <v>2254</v>
      </c>
      <c r="D92" s="62"/>
      <c r="E92" s="62" t="s">
        <v>1968</v>
      </c>
      <c r="F92" s="62" t="s">
        <v>2169</v>
      </c>
      <c r="G92" s="107" t="s">
        <v>2454</v>
      </c>
      <c r="H92" s="62" t="s">
        <v>1780</v>
      </c>
      <c r="I92" s="62" t="s">
        <v>1781</v>
      </c>
      <c r="J92" s="62" t="s">
        <v>1782</v>
      </c>
    </row>
    <row r="93" spans="1:13" x14ac:dyDescent="0.2">
      <c r="A93" s="62" t="s">
        <v>2070</v>
      </c>
      <c r="B93" s="62" t="s">
        <v>1783</v>
      </c>
      <c r="C93" s="62" t="s">
        <v>2255</v>
      </c>
      <c r="D93" s="62"/>
      <c r="E93" s="62" t="s">
        <v>2352</v>
      </c>
      <c r="F93" s="62" t="s">
        <v>2169</v>
      </c>
      <c r="G93" s="107" t="s">
        <v>2455</v>
      </c>
      <c r="H93" s="62" t="s">
        <v>2128</v>
      </c>
      <c r="I93" s="62"/>
      <c r="J93" s="62" t="s">
        <v>1786</v>
      </c>
    </row>
    <row r="94" spans="1:13" x14ac:dyDescent="0.2">
      <c r="A94" s="62" t="s">
        <v>2071</v>
      </c>
      <c r="B94" s="62" t="s">
        <v>1787</v>
      </c>
      <c r="C94" s="62" t="s">
        <v>2256</v>
      </c>
      <c r="D94" s="62" t="s">
        <v>2203</v>
      </c>
      <c r="E94" s="62" t="s">
        <v>2353</v>
      </c>
      <c r="F94" s="62" t="s">
        <v>2374</v>
      </c>
      <c r="G94" s="107" t="s">
        <v>2456</v>
      </c>
      <c r="H94" s="62" t="s">
        <v>1791</v>
      </c>
      <c r="I94" s="62"/>
      <c r="J94" s="62" t="s">
        <v>1792</v>
      </c>
    </row>
    <row r="95" spans="1:13" x14ac:dyDescent="0.2">
      <c r="A95" s="62" t="s">
        <v>2072</v>
      </c>
      <c r="B95" s="62" t="s">
        <v>1793</v>
      </c>
      <c r="C95" s="62" t="s">
        <v>2257</v>
      </c>
      <c r="D95" s="62"/>
      <c r="E95" s="62" t="s">
        <v>1968</v>
      </c>
      <c r="F95" s="62" t="s">
        <v>2169</v>
      </c>
      <c r="G95" s="107" t="s">
        <v>2444</v>
      </c>
      <c r="H95" s="62" t="s">
        <v>1795</v>
      </c>
      <c r="I95" s="62"/>
      <c r="J95" s="62" t="s">
        <v>1796</v>
      </c>
    </row>
    <row r="96" spans="1:13" x14ac:dyDescent="0.2">
      <c r="A96" s="62" t="s">
        <v>2073</v>
      </c>
      <c r="B96" s="62" t="s">
        <v>1797</v>
      </c>
      <c r="C96" s="62" t="s">
        <v>2258</v>
      </c>
      <c r="D96" s="62"/>
      <c r="E96" s="62" t="s">
        <v>1968</v>
      </c>
      <c r="F96" s="62" t="s">
        <v>2169</v>
      </c>
      <c r="G96" s="107" t="s">
        <v>2454</v>
      </c>
      <c r="H96" s="62" t="s">
        <v>1799</v>
      </c>
      <c r="I96" s="62"/>
      <c r="J96" s="62" t="s">
        <v>1800</v>
      </c>
    </row>
    <row r="97" spans="1:10" x14ac:dyDescent="0.2">
      <c r="A97" s="62" t="s">
        <v>2074</v>
      </c>
      <c r="B97" s="62" t="s">
        <v>1801</v>
      </c>
      <c r="C97" s="62" t="s">
        <v>2259</v>
      </c>
      <c r="D97" s="62"/>
      <c r="E97" s="62" t="s">
        <v>2308</v>
      </c>
      <c r="F97" s="62" t="s">
        <v>2169</v>
      </c>
      <c r="G97" s="107" t="s">
        <v>2457</v>
      </c>
      <c r="H97" s="62" t="s">
        <v>2129</v>
      </c>
      <c r="I97" s="62"/>
      <c r="J97" s="62" t="s">
        <v>1803</v>
      </c>
    </row>
    <row r="98" spans="1:10" x14ac:dyDescent="0.2">
      <c r="A98" s="62" t="s">
        <v>2075</v>
      </c>
      <c r="B98" s="62" t="s">
        <v>1804</v>
      </c>
      <c r="C98" s="62" t="s">
        <v>2260</v>
      </c>
      <c r="D98" s="62"/>
      <c r="E98" s="62" t="s">
        <v>1968</v>
      </c>
      <c r="F98" s="62" t="s">
        <v>2169</v>
      </c>
      <c r="G98" s="107" t="s">
        <v>2437</v>
      </c>
      <c r="H98" s="62" t="s">
        <v>1806</v>
      </c>
      <c r="I98" s="62"/>
      <c r="J98" s="62" t="s">
        <v>1807</v>
      </c>
    </row>
    <row r="99" spans="1:10" x14ac:dyDescent="0.2">
      <c r="A99" s="62" t="s">
        <v>2076</v>
      </c>
      <c r="B99" s="62" t="s">
        <v>1808</v>
      </c>
      <c r="C99" s="62" t="s">
        <v>2261</v>
      </c>
      <c r="D99" s="62"/>
      <c r="E99" s="62" t="s">
        <v>1968</v>
      </c>
      <c r="F99" s="62" t="s">
        <v>2169</v>
      </c>
      <c r="G99" s="107" t="s">
        <v>2428</v>
      </c>
      <c r="H99" s="62" t="s">
        <v>1810</v>
      </c>
      <c r="I99" s="62"/>
      <c r="J99" s="62" t="s">
        <v>1811</v>
      </c>
    </row>
    <row r="100" spans="1:10" x14ac:dyDescent="0.2">
      <c r="A100" s="62" t="s">
        <v>2077</v>
      </c>
      <c r="B100" s="62" t="s">
        <v>1812</v>
      </c>
      <c r="C100" s="62" t="s">
        <v>2262</v>
      </c>
      <c r="D100" s="62"/>
      <c r="E100" s="62" t="s">
        <v>2354</v>
      </c>
      <c r="F100" s="62" t="s">
        <v>2169</v>
      </c>
      <c r="G100" s="107" t="s">
        <v>2458</v>
      </c>
      <c r="H100" s="62" t="s">
        <v>1815</v>
      </c>
      <c r="I100" s="62"/>
      <c r="J100" s="62" t="s">
        <v>1816</v>
      </c>
    </row>
    <row r="101" spans="1:10" x14ac:dyDescent="0.2">
      <c r="A101" s="62" t="s">
        <v>2078</v>
      </c>
      <c r="B101" s="62" t="s">
        <v>1817</v>
      </c>
      <c r="C101" s="62" t="s">
        <v>2263</v>
      </c>
      <c r="D101" s="62"/>
      <c r="E101" s="62" t="s">
        <v>1968</v>
      </c>
      <c r="F101" s="62" t="s">
        <v>2169</v>
      </c>
      <c r="G101" s="107" t="s">
        <v>2444</v>
      </c>
      <c r="H101" s="62" t="s">
        <v>2130</v>
      </c>
      <c r="I101" s="62"/>
      <c r="J101" s="62" t="s">
        <v>1819</v>
      </c>
    </row>
    <row r="102" spans="1:10" x14ac:dyDescent="0.2">
      <c r="A102" s="62" t="s">
        <v>2079</v>
      </c>
      <c r="B102" s="62" t="s">
        <v>1820</v>
      </c>
      <c r="C102" s="62" t="s">
        <v>2264</v>
      </c>
      <c r="D102" s="62"/>
      <c r="E102" s="62" t="s">
        <v>2355</v>
      </c>
      <c r="F102" s="62" t="s">
        <v>2374</v>
      </c>
      <c r="G102" s="107" t="s">
        <v>2459</v>
      </c>
      <c r="H102" s="62" t="s">
        <v>1823</v>
      </c>
      <c r="I102" s="62"/>
      <c r="J102" s="62" t="s">
        <v>1824</v>
      </c>
    </row>
    <row r="103" spans="1:10" x14ac:dyDescent="0.2">
      <c r="A103" s="62" t="s">
        <v>2080</v>
      </c>
      <c r="B103" s="62" t="s">
        <v>1825</v>
      </c>
      <c r="C103" s="62" t="s">
        <v>2265</v>
      </c>
      <c r="D103" s="62"/>
      <c r="E103" s="62" t="s">
        <v>1968</v>
      </c>
      <c r="F103" s="62" t="s">
        <v>2169</v>
      </c>
      <c r="G103" s="107" t="s">
        <v>2428</v>
      </c>
      <c r="H103" s="62" t="s">
        <v>1827</v>
      </c>
      <c r="I103" s="62"/>
      <c r="J103" s="62" t="s">
        <v>1828</v>
      </c>
    </row>
    <row r="104" spans="1:10" x14ac:dyDescent="0.2">
      <c r="A104" s="62" t="s">
        <v>2081</v>
      </c>
      <c r="B104" s="62" t="s">
        <v>1829</v>
      </c>
      <c r="C104" s="62" t="s">
        <v>2266</v>
      </c>
      <c r="D104" s="62"/>
      <c r="E104" s="62" t="s">
        <v>2356</v>
      </c>
      <c r="F104" s="62" t="s">
        <v>2169</v>
      </c>
      <c r="G104" s="107" t="s">
        <v>2460</v>
      </c>
      <c r="H104" s="62" t="s">
        <v>1832</v>
      </c>
      <c r="I104" s="62"/>
      <c r="J104" s="62" t="s">
        <v>1833</v>
      </c>
    </row>
    <row r="105" spans="1:10" x14ac:dyDescent="0.2">
      <c r="A105" s="62" t="s">
        <v>2082</v>
      </c>
      <c r="B105" s="62" t="s">
        <v>1834</v>
      </c>
      <c r="C105" s="62" t="s">
        <v>2267</v>
      </c>
      <c r="D105" s="62"/>
      <c r="E105" s="62" t="s">
        <v>1968</v>
      </c>
      <c r="F105" s="62" t="s">
        <v>2169</v>
      </c>
      <c r="G105" s="107" t="s">
        <v>2437</v>
      </c>
      <c r="H105" s="62" t="s">
        <v>1836</v>
      </c>
      <c r="I105" s="62"/>
      <c r="J105" s="62" t="s">
        <v>1837</v>
      </c>
    </row>
    <row r="106" spans="1:10" x14ac:dyDescent="0.2">
      <c r="A106" s="62" t="s">
        <v>2083</v>
      </c>
      <c r="B106" s="62" t="s">
        <v>1838</v>
      </c>
      <c r="C106" s="62" t="s">
        <v>2268</v>
      </c>
      <c r="D106" s="62"/>
      <c r="E106" s="62" t="s">
        <v>1968</v>
      </c>
      <c r="F106" s="62" t="s">
        <v>2169</v>
      </c>
      <c r="G106" s="107" t="s">
        <v>2444</v>
      </c>
      <c r="H106" s="62" t="s">
        <v>1840</v>
      </c>
      <c r="I106" s="62"/>
      <c r="J106" s="62" t="s">
        <v>1841</v>
      </c>
    </row>
    <row r="107" spans="1:10" x14ac:dyDescent="0.2">
      <c r="A107" s="62" t="s">
        <v>2084</v>
      </c>
      <c r="B107" s="62" t="s">
        <v>1842</v>
      </c>
      <c r="C107" s="62" t="s">
        <v>2269</v>
      </c>
      <c r="D107" s="62"/>
      <c r="E107" s="62" t="s">
        <v>2308</v>
      </c>
      <c r="F107" s="62" t="s">
        <v>2169</v>
      </c>
      <c r="G107" s="107" t="s">
        <v>2461</v>
      </c>
      <c r="H107" s="62" t="s">
        <v>1844</v>
      </c>
      <c r="I107" s="62"/>
      <c r="J107" s="62" t="s">
        <v>1845</v>
      </c>
    </row>
    <row r="108" spans="1:10" x14ac:dyDescent="0.2">
      <c r="A108" s="62" t="s">
        <v>2085</v>
      </c>
      <c r="B108" s="62" t="s">
        <v>1846</v>
      </c>
      <c r="C108" s="62" t="s">
        <v>2270</v>
      </c>
      <c r="D108" s="62"/>
      <c r="E108" s="62" t="s">
        <v>1570</v>
      </c>
      <c r="F108" s="62" t="s">
        <v>2169</v>
      </c>
      <c r="G108" s="107" t="s">
        <v>2419</v>
      </c>
      <c r="H108" s="62" t="s">
        <v>1849</v>
      </c>
      <c r="I108" s="62"/>
      <c r="J108" s="62" t="s">
        <v>1850</v>
      </c>
    </row>
    <row r="109" spans="1:10" x14ac:dyDescent="0.2">
      <c r="A109" s="62" t="s">
        <v>2086</v>
      </c>
      <c r="B109" s="62" t="s">
        <v>1851</v>
      </c>
      <c r="C109" s="62" t="s">
        <v>2271</v>
      </c>
      <c r="D109" s="62"/>
      <c r="E109" s="62" t="s">
        <v>2357</v>
      </c>
      <c r="F109" s="62" t="s">
        <v>2169</v>
      </c>
      <c r="G109" s="107" t="s">
        <v>2462</v>
      </c>
      <c r="H109" s="62" t="s">
        <v>1853</v>
      </c>
      <c r="I109" s="62"/>
      <c r="J109" s="62" t="s">
        <v>1854</v>
      </c>
    </row>
    <row r="110" spans="1:10" x14ac:dyDescent="0.2">
      <c r="A110" s="62" t="s">
        <v>2087</v>
      </c>
      <c r="B110" s="62" t="s">
        <v>1855</v>
      </c>
      <c r="C110" s="62" t="s">
        <v>2272</v>
      </c>
      <c r="D110" s="62"/>
      <c r="E110" s="62" t="s">
        <v>1968</v>
      </c>
      <c r="F110" s="62" t="s">
        <v>2169</v>
      </c>
      <c r="G110" s="107" t="s">
        <v>2444</v>
      </c>
      <c r="H110" s="62" t="s">
        <v>1857</v>
      </c>
      <c r="I110" s="62"/>
      <c r="J110" s="62" t="s">
        <v>1858</v>
      </c>
    </row>
    <row r="111" spans="1:10" x14ac:dyDescent="0.2">
      <c r="A111" s="62" t="s">
        <v>2088</v>
      </c>
      <c r="B111" s="62" t="s">
        <v>1859</v>
      </c>
      <c r="C111" s="62" t="s">
        <v>2273</v>
      </c>
      <c r="D111" s="62"/>
      <c r="E111" s="62" t="s">
        <v>2308</v>
      </c>
      <c r="F111" s="62" t="s">
        <v>2169</v>
      </c>
      <c r="G111" s="107" t="s">
        <v>2461</v>
      </c>
      <c r="H111" s="62" t="s">
        <v>1861</v>
      </c>
      <c r="I111" s="62"/>
      <c r="J111" s="62" t="s">
        <v>1862</v>
      </c>
    </row>
    <row r="112" spans="1:10" x14ac:dyDescent="0.2">
      <c r="A112" s="62" t="s">
        <v>2089</v>
      </c>
      <c r="B112" s="62" t="s">
        <v>1863</v>
      </c>
      <c r="C112" s="62" t="s">
        <v>2274</v>
      </c>
      <c r="D112" s="62"/>
      <c r="E112" s="62" t="s">
        <v>1968</v>
      </c>
      <c r="F112" s="62" t="s">
        <v>2169</v>
      </c>
      <c r="G112" s="107" t="s">
        <v>2428</v>
      </c>
      <c r="H112" s="62" t="s">
        <v>1865</v>
      </c>
      <c r="I112" s="62"/>
      <c r="J112" s="62" t="s">
        <v>1866</v>
      </c>
    </row>
    <row r="113" spans="1:10" s="125" customFormat="1" x14ac:dyDescent="0.2">
      <c r="A113" s="124" t="s">
        <v>2090</v>
      </c>
      <c r="B113" s="124" t="s">
        <v>1867</v>
      </c>
      <c r="C113" s="124" t="s">
        <v>2275</v>
      </c>
      <c r="D113" s="124"/>
      <c r="E113" s="124" t="s">
        <v>1869</v>
      </c>
      <c r="F113" s="124" t="s">
        <v>2169</v>
      </c>
      <c r="G113" s="124" t="s">
        <v>2463</v>
      </c>
      <c r="H113" s="124" t="s">
        <v>1870</v>
      </c>
      <c r="I113" s="124"/>
      <c r="J113" s="124" t="s">
        <v>1871</v>
      </c>
    </row>
    <row r="114" spans="1:10" x14ac:dyDescent="0.2">
      <c r="A114" s="62" t="s">
        <v>2091</v>
      </c>
      <c r="B114" s="62" t="s">
        <v>1872</v>
      </c>
      <c r="C114" s="62" t="s">
        <v>2276</v>
      </c>
      <c r="D114" s="62"/>
      <c r="E114" s="62" t="s">
        <v>1968</v>
      </c>
      <c r="F114" s="62" t="s">
        <v>2169</v>
      </c>
      <c r="G114" s="107" t="s">
        <v>2444</v>
      </c>
      <c r="H114" s="62" t="s">
        <v>1874</v>
      </c>
      <c r="I114" s="62"/>
      <c r="J114" s="62" t="s">
        <v>1875</v>
      </c>
    </row>
    <row r="115" spans="1:10" x14ac:dyDescent="0.2">
      <c r="A115" s="62" t="s">
        <v>2092</v>
      </c>
      <c r="B115" s="62" t="s">
        <v>1876</v>
      </c>
      <c r="C115" s="62" t="s">
        <v>2277</v>
      </c>
      <c r="D115" s="62"/>
      <c r="E115" s="62" t="s">
        <v>2358</v>
      </c>
      <c r="F115" s="62" t="s">
        <v>2178</v>
      </c>
      <c r="G115" s="107" t="s">
        <v>2464</v>
      </c>
      <c r="H115" s="62" t="s">
        <v>1879</v>
      </c>
      <c r="I115" s="62"/>
      <c r="J115" s="62" t="s">
        <v>1880</v>
      </c>
    </row>
    <row r="116" spans="1:10" x14ac:dyDescent="0.2">
      <c r="A116" s="62" t="s">
        <v>2093</v>
      </c>
      <c r="B116" s="62" t="s">
        <v>1881</v>
      </c>
      <c r="C116" s="62" t="s">
        <v>2278</v>
      </c>
      <c r="D116" s="62"/>
      <c r="E116" s="62" t="s">
        <v>2359</v>
      </c>
      <c r="F116" s="62" t="s">
        <v>2169</v>
      </c>
      <c r="G116" s="107" t="s">
        <v>2465</v>
      </c>
      <c r="H116" s="62" t="s">
        <v>1884</v>
      </c>
      <c r="I116" s="62" t="s">
        <v>1885</v>
      </c>
      <c r="J116" s="62" t="s">
        <v>1886</v>
      </c>
    </row>
    <row r="117" spans="1:10" x14ac:dyDescent="0.2">
      <c r="A117" s="62" t="s">
        <v>2094</v>
      </c>
      <c r="B117" s="62" t="s">
        <v>1887</v>
      </c>
      <c r="C117" s="62" t="s">
        <v>2279</v>
      </c>
      <c r="D117" s="62"/>
      <c r="E117" s="62" t="s">
        <v>2360</v>
      </c>
      <c r="F117" s="62" t="s">
        <v>1576</v>
      </c>
      <c r="G117" s="107" t="s">
        <v>2466</v>
      </c>
      <c r="H117" s="62" t="s">
        <v>1890</v>
      </c>
      <c r="I117" s="62"/>
      <c r="J117" s="62" t="s">
        <v>1891</v>
      </c>
    </row>
    <row r="118" spans="1:10" x14ac:dyDescent="0.2">
      <c r="A118" s="62" t="s">
        <v>2095</v>
      </c>
      <c r="B118" s="62" t="s">
        <v>1892</v>
      </c>
      <c r="C118" s="62" t="s">
        <v>2280</v>
      </c>
      <c r="D118" s="62"/>
      <c r="E118" s="62" t="s">
        <v>2361</v>
      </c>
      <c r="F118" s="62" t="s">
        <v>2169</v>
      </c>
      <c r="G118" s="107" t="s">
        <v>2467</v>
      </c>
      <c r="H118" s="62" t="s">
        <v>1895</v>
      </c>
      <c r="I118" s="62"/>
      <c r="J118" s="62" t="s">
        <v>1896</v>
      </c>
    </row>
    <row r="119" spans="1:10" x14ac:dyDescent="0.2">
      <c r="A119" s="62" t="s">
        <v>2096</v>
      </c>
      <c r="B119" s="62" t="s">
        <v>1897</v>
      </c>
      <c r="C119" s="62" t="s">
        <v>2281</v>
      </c>
      <c r="D119" s="62"/>
      <c r="E119" s="62" t="s">
        <v>1968</v>
      </c>
      <c r="F119" s="62" t="s">
        <v>2169</v>
      </c>
      <c r="G119" s="107" t="s">
        <v>2428</v>
      </c>
      <c r="H119" s="62" t="s">
        <v>1744</v>
      </c>
      <c r="I119" s="62"/>
      <c r="J119" s="62" t="s">
        <v>1745</v>
      </c>
    </row>
    <row r="120" spans="1:10" x14ac:dyDescent="0.2">
      <c r="A120" s="62" t="s">
        <v>2097</v>
      </c>
      <c r="B120" s="62" t="s">
        <v>1899</v>
      </c>
      <c r="C120" s="62" t="s">
        <v>2282</v>
      </c>
      <c r="D120" s="62"/>
      <c r="E120" s="62" t="s">
        <v>1968</v>
      </c>
      <c r="F120" s="62" t="s">
        <v>2169</v>
      </c>
      <c r="G120" s="107" t="s">
        <v>2428</v>
      </c>
      <c r="H120" s="62" t="s">
        <v>1901</v>
      </c>
      <c r="I120" s="62"/>
      <c r="J120" s="62" t="s">
        <v>1902</v>
      </c>
    </row>
    <row r="121" spans="1:10" x14ac:dyDescent="0.2">
      <c r="A121" s="62" t="s">
        <v>2098</v>
      </c>
      <c r="B121" s="62" t="s">
        <v>1903</v>
      </c>
      <c r="C121" s="62" t="s">
        <v>2283</v>
      </c>
      <c r="D121" s="62"/>
      <c r="E121" s="62" t="s">
        <v>2362</v>
      </c>
      <c r="F121" s="62" t="s">
        <v>1906</v>
      </c>
      <c r="G121" s="107" t="s">
        <v>2468</v>
      </c>
      <c r="H121" s="62" t="s">
        <v>1907</v>
      </c>
      <c r="I121" s="62"/>
      <c r="J121" s="62" t="s">
        <v>1908</v>
      </c>
    </row>
    <row r="122" spans="1:10" x14ac:dyDescent="0.2">
      <c r="A122" s="62" t="s">
        <v>2099</v>
      </c>
      <c r="B122" s="62" t="s">
        <v>1909</v>
      </c>
      <c r="C122" s="62" t="s">
        <v>1910</v>
      </c>
      <c r="D122" s="62"/>
      <c r="E122" s="62" t="s">
        <v>1911</v>
      </c>
      <c r="F122" s="62" t="s">
        <v>2178</v>
      </c>
      <c r="G122" s="107" t="s">
        <v>2469</v>
      </c>
      <c r="H122" s="62" t="s">
        <v>1912</v>
      </c>
      <c r="I122" s="62"/>
      <c r="J122" s="62" t="s">
        <v>1913</v>
      </c>
    </row>
    <row r="123" spans="1:10" x14ac:dyDescent="0.2">
      <c r="A123" s="62" t="s">
        <v>2100</v>
      </c>
      <c r="B123" s="62" t="s">
        <v>1914</v>
      </c>
      <c r="C123" s="62" t="s">
        <v>2284</v>
      </c>
      <c r="D123" s="62"/>
      <c r="E123" s="62" t="s">
        <v>2363</v>
      </c>
      <c r="F123" s="62" t="s">
        <v>2169</v>
      </c>
      <c r="G123" s="107" t="s">
        <v>2470</v>
      </c>
      <c r="H123" s="62" t="s">
        <v>1917</v>
      </c>
      <c r="I123" s="62"/>
      <c r="J123" s="62" t="s">
        <v>1918</v>
      </c>
    </row>
    <row r="124" spans="1:10" x14ac:dyDescent="0.2">
      <c r="A124" s="62" t="s">
        <v>2101</v>
      </c>
      <c r="B124" s="62" t="s">
        <v>1919</v>
      </c>
      <c r="C124" s="62" t="s">
        <v>1920</v>
      </c>
      <c r="D124" s="62"/>
      <c r="E124" s="62" t="s">
        <v>2364</v>
      </c>
      <c r="F124" s="62" t="s">
        <v>2169</v>
      </c>
      <c r="G124" s="107" t="s">
        <v>2471</v>
      </c>
      <c r="H124" s="62" t="s">
        <v>1922</v>
      </c>
      <c r="I124" s="62"/>
      <c r="J124" s="62" t="s">
        <v>1923</v>
      </c>
    </row>
    <row r="125" spans="1:10" x14ac:dyDescent="0.2">
      <c r="A125" s="62" t="s">
        <v>2102</v>
      </c>
      <c r="B125" s="62" t="s">
        <v>1924</v>
      </c>
      <c r="C125" s="62" t="s">
        <v>2285</v>
      </c>
      <c r="D125" s="62"/>
      <c r="E125" s="62" t="s">
        <v>1968</v>
      </c>
      <c r="F125" s="62" t="s">
        <v>2169</v>
      </c>
      <c r="G125" s="107" t="s">
        <v>2444</v>
      </c>
      <c r="H125" s="62" t="s">
        <v>1926</v>
      </c>
      <c r="I125" s="62"/>
      <c r="J125" s="62" t="s">
        <v>1927</v>
      </c>
    </row>
    <row r="126" spans="1:10" x14ac:dyDescent="0.2">
      <c r="A126" s="62" t="s">
        <v>2103</v>
      </c>
      <c r="B126" s="62" t="s">
        <v>1928</v>
      </c>
      <c r="C126" s="62" t="s">
        <v>2286</v>
      </c>
      <c r="D126" s="62"/>
      <c r="E126" s="62" t="s">
        <v>1968</v>
      </c>
      <c r="F126" s="62" t="s">
        <v>2169</v>
      </c>
      <c r="G126" s="107" t="s">
        <v>2416</v>
      </c>
      <c r="H126" s="62" t="s">
        <v>1930</v>
      </c>
      <c r="I126" s="62"/>
      <c r="J126" s="62" t="s">
        <v>1931</v>
      </c>
    </row>
    <row r="127" spans="1:10" s="125" customFormat="1" x14ac:dyDescent="0.2">
      <c r="A127" s="124" t="s">
        <v>2104</v>
      </c>
      <c r="B127" s="124" t="s">
        <v>1932</v>
      </c>
      <c r="C127" s="124" t="s">
        <v>2287</v>
      </c>
      <c r="D127" s="124"/>
      <c r="E127" s="124" t="s">
        <v>2183</v>
      </c>
      <c r="F127" s="124" t="s">
        <v>2169</v>
      </c>
      <c r="G127" s="124" t="s">
        <v>2472</v>
      </c>
      <c r="H127" s="124" t="s">
        <v>1621</v>
      </c>
      <c r="I127" s="124"/>
      <c r="J127" s="124" t="s">
        <v>1934</v>
      </c>
    </row>
    <row r="128" spans="1:10" x14ac:dyDescent="0.2">
      <c r="A128" s="62" t="s">
        <v>2105</v>
      </c>
      <c r="B128" s="62" t="s">
        <v>1935</v>
      </c>
      <c r="C128" s="62" t="s">
        <v>2288</v>
      </c>
      <c r="D128" s="62"/>
      <c r="E128" s="62" t="s">
        <v>2365</v>
      </c>
      <c r="F128" s="62" t="s">
        <v>2169</v>
      </c>
      <c r="G128" s="107" t="s">
        <v>2473</v>
      </c>
      <c r="H128" s="62" t="s">
        <v>1938</v>
      </c>
      <c r="I128" s="62"/>
      <c r="J128" s="62" t="s">
        <v>1939</v>
      </c>
    </row>
    <row r="129" spans="1:10" x14ac:dyDescent="0.2">
      <c r="A129" s="62" t="s">
        <v>2106</v>
      </c>
      <c r="B129" s="62" t="s">
        <v>1940</v>
      </c>
      <c r="C129" s="62" t="s">
        <v>2289</v>
      </c>
      <c r="D129" s="62"/>
      <c r="E129" s="62" t="s">
        <v>1968</v>
      </c>
      <c r="F129" s="62" t="s">
        <v>2169</v>
      </c>
      <c r="G129" s="107" t="s">
        <v>2444</v>
      </c>
      <c r="H129" s="62" t="s">
        <v>1942</v>
      </c>
      <c r="I129" s="62"/>
      <c r="J129" s="62" t="s">
        <v>1943</v>
      </c>
    </row>
    <row r="130" spans="1:10" x14ac:dyDescent="0.2">
      <c r="A130" s="62" t="s">
        <v>2107</v>
      </c>
      <c r="B130" s="62" t="s">
        <v>1944</v>
      </c>
      <c r="C130" s="62" t="s">
        <v>2290</v>
      </c>
      <c r="D130" s="62"/>
      <c r="E130" s="62" t="s">
        <v>1968</v>
      </c>
      <c r="F130" s="62" t="s">
        <v>2169</v>
      </c>
      <c r="G130" s="107" t="s">
        <v>2428</v>
      </c>
      <c r="H130" s="62" t="s">
        <v>1946</v>
      </c>
      <c r="I130" s="62"/>
      <c r="J130" s="62" t="s">
        <v>1947</v>
      </c>
    </row>
    <row r="131" spans="1:10" x14ac:dyDescent="0.2">
      <c r="A131" s="62" t="s">
        <v>2108</v>
      </c>
      <c r="B131" s="62" t="s">
        <v>1948</v>
      </c>
      <c r="C131" s="62" t="s">
        <v>2291</v>
      </c>
      <c r="D131" s="62"/>
      <c r="E131" s="62" t="s">
        <v>1968</v>
      </c>
      <c r="F131" s="62" t="s">
        <v>2169</v>
      </c>
      <c r="G131" s="107" t="s">
        <v>2454</v>
      </c>
      <c r="H131" s="62" t="s">
        <v>1950</v>
      </c>
      <c r="I131" s="62"/>
      <c r="J131" s="62" t="s">
        <v>1951</v>
      </c>
    </row>
    <row r="132" spans="1:10" x14ac:dyDescent="0.2">
      <c r="A132" s="62" t="s">
        <v>2109</v>
      </c>
      <c r="B132" s="62" t="s">
        <v>1952</v>
      </c>
      <c r="C132" s="62" t="s">
        <v>2292</v>
      </c>
      <c r="D132" s="62"/>
      <c r="E132" s="62" t="s">
        <v>1968</v>
      </c>
      <c r="F132" s="62" t="s">
        <v>2169</v>
      </c>
      <c r="G132" s="107" t="s">
        <v>2428</v>
      </c>
      <c r="H132" s="62" t="s">
        <v>1954</v>
      </c>
      <c r="I132" s="62"/>
      <c r="J132" s="62" t="s">
        <v>1955</v>
      </c>
    </row>
    <row r="133" spans="1:10" x14ac:dyDescent="0.2">
      <c r="A133" s="62" t="s">
        <v>2110</v>
      </c>
      <c r="B133" s="62" t="s">
        <v>1956</v>
      </c>
      <c r="C133" s="62" t="s">
        <v>2293</v>
      </c>
      <c r="D133" s="62"/>
      <c r="E133" s="62" t="s">
        <v>1968</v>
      </c>
      <c r="F133" s="62" t="s">
        <v>2169</v>
      </c>
      <c r="G133" s="107" t="s">
        <v>2437</v>
      </c>
      <c r="H133" s="62" t="s">
        <v>1958</v>
      </c>
      <c r="I133" s="62" t="s">
        <v>1959</v>
      </c>
      <c r="J133" s="62" t="s">
        <v>1960</v>
      </c>
    </row>
    <row r="134" spans="1:10" x14ac:dyDescent="0.2">
      <c r="A134" s="62" t="s">
        <v>2111</v>
      </c>
      <c r="B134" s="62" t="s">
        <v>1961</v>
      </c>
      <c r="C134" s="62" t="s">
        <v>2294</v>
      </c>
      <c r="D134" s="62"/>
      <c r="E134" s="62" t="s">
        <v>2366</v>
      </c>
      <c r="F134" s="62" t="s">
        <v>2169</v>
      </c>
      <c r="G134" s="107" t="s">
        <v>2474</v>
      </c>
      <c r="H134" s="62" t="s">
        <v>1964</v>
      </c>
      <c r="I134" s="62"/>
      <c r="J134" s="62" t="s">
        <v>1965</v>
      </c>
    </row>
    <row r="135" spans="1:10" x14ac:dyDescent="0.2">
      <c r="A135" s="62" t="s">
        <v>2112</v>
      </c>
      <c r="B135" s="62" t="s">
        <v>1966</v>
      </c>
      <c r="C135" s="62" t="s">
        <v>1967</v>
      </c>
      <c r="D135" s="62"/>
      <c r="E135" s="62" t="s">
        <v>1968</v>
      </c>
      <c r="F135" s="62" t="s">
        <v>2169</v>
      </c>
      <c r="G135" s="107" t="s">
        <v>2428</v>
      </c>
      <c r="H135" s="62" t="s">
        <v>1969</v>
      </c>
      <c r="I135" s="62"/>
      <c r="J135" s="62" t="s">
        <v>1970</v>
      </c>
    </row>
    <row r="136" spans="1:10" x14ac:dyDescent="0.2">
      <c r="A136" s="62" t="s">
        <v>2113</v>
      </c>
      <c r="B136" s="62" t="s">
        <v>1971</v>
      </c>
      <c r="C136" s="62" t="s">
        <v>2295</v>
      </c>
      <c r="D136" s="62"/>
      <c r="E136" s="62" t="s">
        <v>1968</v>
      </c>
      <c r="F136" s="62" t="s">
        <v>2169</v>
      </c>
      <c r="G136" s="107" t="s">
        <v>2428</v>
      </c>
      <c r="H136" s="62" t="s">
        <v>2131</v>
      </c>
      <c r="I136" s="62"/>
      <c r="J136" s="62" t="s">
        <v>1973</v>
      </c>
    </row>
    <row r="137" spans="1:10" x14ac:dyDescent="0.2">
      <c r="A137" s="62" t="s">
        <v>2114</v>
      </c>
      <c r="B137" s="62" t="s">
        <v>1974</v>
      </c>
      <c r="C137" s="62" t="s">
        <v>2296</v>
      </c>
      <c r="D137" s="62"/>
      <c r="E137" s="62" t="s">
        <v>1968</v>
      </c>
      <c r="F137" s="62" t="s">
        <v>2169</v>
      </c>
      <c r="G137" s="107" t="s">
        <v>2428</v>
      </c>
      <c r="H137" s="62" t="s">
        <v>1976</v>
      </c>
      <c r="I137" s="62"/>
      <c r="J137" s="62" t="s">
        <v>1977</v>
      </c>
    </row>
    <row r="138" spans="1:10" x14ac:dyDescent="0.2">
      <c r="C138" s="23" t="s">
        <v>57</v>
      </c>
      <c r="E138" s="23" t="s">
        <v>57</v>
      </c>
      <c r="G138" s="109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opLeftCell="A93" workbookViewId="0">
      <selection sqref="A1:L137"/>
    </sheetView>
  </sheetViews>
  <sheetFormatPr defaultRowHeight="12.75" x14ac:dyDescent="0.2"/>
  <cols>
    <col min="1" max="1" width="11.42578125" style="62" bestFit="1" customWidth="1"/>
    <col min="2" max="2" width="53.42578125" style="62" bestFit="1" customWidth="1"/>
    <col min="3" max="3" width="30.5703125" style="62" bestFit="1" customWidth="1"/>
    <col min="4" max="4" width="14.7109375" style="62" bestFit="1" customWidth="1"/>
    <col min="5" max="5" width="18" style="62" bestFit="1" customWidth="1"/>
    <col min="6" max="6" width="5.5703125" style="62" bestFit="1" customWidth="1"/>
    <col min="7" max="7" width="10.7109375" style="62" bestFit="1" customWidth="1"/>
    <col min="8" max="8" width="10" style="62" hidden="1" customWidth="1"/>
    <col min="9" max="9" width="7.140625" style="62" hidden="1" customWidth="1"/>
    <col min="10" max="10" width="20.28515625" style="62" bestFit="1" customWidth="1"/>
    <col min="11" max="11" width="13.7109375" style="62" bestFit="1" customWidth="1"/>
    <col min="12" max="12" width="41" style="62" bestFit="1" customWidth="1"/>
  </cols>
  <sheetData>
    <row r="1" spans="1:12" x14ac:dyDescent="0.2">
      <c r="A1" s="105" t="s">
        <v>1978</v>
      </c>
      <c r="B1" s="105" t="s">
        <v>1303</v>
      </c>
      <c r="C1" s="105" t="s">
        <v>1304</v>
      </c>
      <c r="D1" s="105" t="s">
        <v>1305</v>
      </c>
      <c r="E1" s="105" t="s">
        <v>155</v>
      </c>
      <c r="F1" s="105" t="s">
        <v>156</v>
      </c>
      <c r="G1" s="105" t="s">
        <v>1306</v>
      </c>
      <c r="H1" s="105" t="s">
        <v>1307</v>
      </c>
      <c r="I1" s="105" t="s">
        <v>1308</v>
      </c>
      <c r="J1" s="105" t="s">
        <v>157</v>
      </c>
      <c r="K1" s="105" t="s">
        <v>1309</v>
      </c>
      <c r="L1" s="105" t="s">
        <v>1310</v>
      </c>
    </row>
    <row r="2" spans="1:12" x14ac:dyDescent="0.2">
      <c r="A2" s="62" t="s">
        <v>1979</v>
      </c>
      <c r="B2" s="62" t="s">
        <v>1311</v>
      </c>
      <c r="C2" s="62" t="s">
        <v>1312</v>
      </c>
      <c r="E2" s="62" t="s">
        <v>1313</v>
      </c>
      <c r="F2" s="62" t="s">
        <v>150</v>
      </c>
      <c r="G2" s="62" t="s">
        <v>1314</v>
      </c>
      <c r="H2" s="62">
        <v>304608457</v>
      </c>
      <c r="I2" s="62" t="s">
        <v>1315</v>
      </c>
      <c r="J2" s="62" t="s">
        <v>1316</v>
      </c>
      <c r="L2" s="62" t="s">
        <v>1317</v>
      </c>
    </row>
    <row r="3" spans="1:12" x14ac:dyDescent="0.2">
      <c r="A3" s="62" t="s">
        <v>1980</v>
      </c>
      <c r="B3" s="62" t="s">
        <v>1318</v>
      </c>
      <c r="C3" s="62" t="s">
        <v>1319</v>
      </c>
      <c r="D3" s="62" t="s">
        <v>1320</v>
      </c>
      <c r="E3" s="62" t="s">
        <v>1321</v>
      </c>
      <c r="F3" s="62" t="s">
        <v>1322</v>
      </c>
      <c r="G3" s="62">
        <v>82801</v>
      </c>
      <c r="H3" s="62">
        <v>834598739</v>
      </c>
      <c r="I3" s="62" t="s">
        <v>1323</v>
      </c>
      <c r="J3" s="62" t="s">
        <v>1324</v>
      </c>
      <c r="L3" s="62" t="s">
        <v>1325</v>
      </c>
    </row>
    <row r="4" spans="1:12" x14ac:dyDescent="0.2">
      <c r="A4" s="62" t="s">
        <v>1981</v>
      </c>
      <c r="B4" s="62" t="s">
        <v>1326</v>
      </c>
      <c r="C4" s="62" t="s">
        <v>1327</v>
      </c>
      <c r="E4" s="62" t="s">
        <v>1328</v>
      </c>
      <c r="F4" s="62" t="s">
        <v>151</v>
      </c>
      <c r="G4" s="62" t="s">
        <v>1329</v>
      </c>
      <c r="H4" s="62">
        <v>6662383</v>
      </c>
      <c r="I4" s="62" t="s">
        <v>1315</v>
      </c>
      <c r="J4" s="62" t="s">
        <v>1330</v>
      </c>
      <c r="K4" s="62" t="s">
        <v>1330</v>
      </c>
      <c r="L4" s="62" t="s">
        <v>1331</v>
      </c>
    </row>
    <row r="5" spans="1:12" x14ac:dyDescent="0.2">
      <c r="A5" s="62" t="s">
        <v>1982</v>
      </c>
      <c r="B5" s="62" t="s">
        <v>1332</v>
      </c>
      <c r="C5" s="62" t="s">
        <v>1333</v>
      </c>
      <c r="E5" s="62" t="s">
        <v>1334</v>
      </c>
      <c r="F5" s="62" t="s">
        <v>150</v>
      </c>
      <c r="G5" s="62" t="s">
        <v>1335</v>
      </c>
      <c r="H5" s="62">
        <v>304443547</v>
      </c>
      <c r="I5" s="62" t="s">
        <v>1315</v>
      </c>
      <c r="J5" s="62" t="s">
        <v>1336</v>
      </c>
      <c r="L5" s="62" t="s">
        <v>1337</v>
      </c>
    </row>
    <row r="6" spans="1:12" x14ac:dyDescent="0.2">
      <c r="A6" s="62" t="s">
        <v>1983</v>
      </c>
      <c r="B6" s="62" t="s">
        <v>1338</v>
      </c>
      <c r="C6" s="62" t="s">
        <v>1339</v>
      </c>
      <c r="E6" s="62" t="s">
        <v>1340</v>
      </c>
      <c r="F6" s="62" t="s">
        <v>1341</v>
      </c>
      <c r="G6" s="62">
        <v>89107</v>
      </c>
      <c r="H6" s="62">
        <v>964903132</v>
      </c>
      <c r="I6" s="62" t="s">
        <v>1315</v>
      </c>
      <c r="J6" s="62" t="s">
        <v>1342</v>
      </c>
      <c r="K6" s="62" t="s">
        <v>1343</v>
      </c>
      <c r="L6" s="62" t="s">
        <v>1344</v>
      </c>
    </row>
    <row r="7" spans="1:12" x14ac:dyDescent="0.2">
      <c r="A7" s="62" t="s">
        <v>1984</v>
      </c>
      <c r="B7" s="62" t="s">
        <v>1345</v>
      </c>
      <c r="C7" s="62" t="s">
        <v>1346</v>
      </c>
      <c r="D7" s="62" t="s">
        <v>1347</v>
      </c>
      <c r="E7" s="62" t="s">
        <v>1348</v>
      </c>
      <c r="F7" s="62" t="s">
        <v>150</v>
      </c>
      <c r="G7" s="62" t="s">
        <v>1349</v>
      </c>
      <c r="H7" s="62">
        <v>844295484</v>
      </c>
      <c r="I7" s="62" t="s">
        <v>1323</v>
      </c>
      <c r="J7" s="62" t="s">
        <v>1350</v>
      </c>
      <c r="L7" s="62" t="s">
        <v>1351</v>
      </c>
    </row>
    <row r="8" spans="1:12" x14ac:dyDescent="0.2">
      <c r="A8" s="62" t="s">
        <v>1985</v>
      </c>
      <c r="B8" s="62" t="s">
        <v>1352</v>
      </c>
      <c r="C8" s="62" t="s">
        <v>1353</v>
      </c>
      <c r="E8" s="62" t="s">
        <v>1354</v>
      </c>
      <c r="F8" s="62" t="s">
        <v>1355</v>
      </c>
      <c r="G8" s="62">
        <v>60602</v>
      </c>
      <c r="H8" s="62">
        <v>384010397</v>
      </c>
      <c r="I8" s="62" t="s">
        <v>1323</v>
      </c>
      <c r="J8" s="62" t="s">
        <v>1356</v>
      </c>
      <c r="K8" s="62" t="s">
        <v>1357</v>
      </c>
      <c r="L8" s="62" t="s">
        <v>1358</v>
      </c>
    </row>
    <row r="9" spans="1:12" x14ac:dyDescent="0.2">
      <c r="A9" s="62" t="s">
        <v>1986</v>
      </c>
      <c r="B9" s="62" t="s">
        <v>1359</v>
      </c>
      <c r="C9" s="62" t="s">
        <v>1360</v>
      </c>
      <c r="E9" s="62" t="s">
        <v>1361</v>
      </c>
      <c r="F9" s="62" t="s">
        <v>1362</v>
      </c>
      <c r="G9" s="62">
        <v>21774</v>
      </c>
      <c r="H9" s="62">
        <v>117588293</v>
      </c>
      <c r="I9" s="62" t="s">
        <v>1315</v>
      </c>
      <c r="J9" s="62" t="s">
        <v>1363</v>
      </c>
      <c r="L9" s="62" t="s">
        <v>1364</v>
      </c>
    </row>
    <row r="10" spans="1:12" x14ac:dyDescent="0.2">
      <c r="A10" s="62" t="s">
        <v>1987</v>
      </c>
      <c r="B10" s="62" t="s">
        <v>1365</v>
      </c>
      <c r="C10" s="62" t="s">
        <v>1366</v>
      </c>
      <c r="E10" s="62" t="s">
        <v>1367</v>
      </c>
      <c r="F10" s="62" t="s">
        <v>1368</v>
      </c>
      <c r="G10" s="62">
        <v>33496</v>
      </c>
      <c r="H10" s="62">
        <v>474702958</v>
      </c>
      <c r="I10" s="62" t="s">
        <v>1323</v>
      </c>
      <c r="J10" s="62" t="s">
        <v>2115</v>
      </c>
      <c r="K10" s="62" t="s">
        <v>1369</v>
      </c>
      <c r="L10" s="62" t="s">
        <v>1370</v>
      </c>
    </row>
    <row r="11" spans="1:12" x14ac:dyDescent="0.2">
      <c r="A11" s="62" t="s">
        <v>1988</v>
      </c>
      <c r="B11" s="62" t="s">
        <v>1371</v>
      </c>
      <c r="C11" s="62" t="s">
        <v>1372</v>
      </c>
      <c r="E11" s="62" t="s">
        <v>1373</v>
      </c>
      <c r="F11" s="62" t="s">
        <v>152</v>
      </c>
      <c r="G11" s="62">
        <v>68132</v>
      </c>
      <c r="H11" s="62">
        <v>470836622</v>
      </c>
      <c r="I11" s="62" t="s">
        <v>1323</v>
      </c>
      <c r="J11" s="62" t="s">
        <v>1374</v>
      </c>
      <c r="L11" s="62" t="s">
        <v>1375</v>
      </c>
    </row>
    <row r="12" spans="1:12" x14ac:dyDescent="0.2">
      <c r="A12" s="62" t="s">
        <v>1989</v>
      </c>
      <c r="B12" s="62" t="s">
        <v>1376</v>
      </c>
      <c r="C12" s="62" t="s">
        <v>1377</v>
      </c>
      <c r="D12" s="62" t="s">
        <v>57</v>
      </c>
      <c r="E12" s="62" t="s">
        <v>1378</v>
      </c>
      <c r="F12" s="62" t="s">
        <v>150</v>
      </c>
      <c r="G12" s="62">
        <v>47331</v>
      </c>
      <c r="H12" s="62">
        <v>383718062</v>
      </c>
      <c r="I12" s="62" t="s">
        <v>1323</v>
      </c>
      <c r="J12" s="62" t="s">
        <v>1379</v>
      </c>
      <c r="L12" s="62" t="s">
        <v>1380</v>
      </c>
    </row>
    <row r="13" spans="1:12" x14ac:dyDescent="0.2">
      <c r="A13" s="62" t="s">
        <v>1990</v>
      </c>
      <c r="B13" s="62" t="s">
        <v>1381</v>
      </c>
      <c r="C13" s="62" t="s">
        <v>1382</v>
      </c>
      <c r="D13" s="62" t="s">
        <v>1383</v>
      </c>
      <c r="E13" s="62" t="s">
        <v>1384</v>
      </c>
      <c r="F13" s="62" t="s">
        <v>153</v>
      </c>
      <c r="G13" s="62">
        <v>40207</v>
      </c>
      <c r="H13" s="62">
        <v>822172137</v>
      </c>
      <c r="I13" s="62" t="s">
        <v>1323</v>
      </c>
      <c r="J13" s="62" t="s">
        <v>1385</v>
      </c>
      <c r="K13" s="62" t="s">
        <v>1386</v>
      </c>
      <c r="L13" s="62" t="s">
        <v>1387</v>
      </c>
    </row>
    <row r="14" spans="1:12" x14ac:dyDescent="0.2">
      <c r="A14" s="62" t="s">
        <v>1991</v>
      </c>
      <c r="B14" s="62" t="s">
        <v>1388</v>
      </c>
      <c r="C14" s="62" t="s">
        <v>1389</v>
      </c>
      <c r="E14" s="62" t="s">
        <v>1390</v>
      </c>
      <c r="F14" s="62" t="s">
        <v>1355</v>
      </c>
      <c r="G14" s="62">
        <v>60602</v>
      </c>
      <c r="H14" s="62">
        <v>464278380</v>
      </c>
      <c r="I14" s="62" t="s">
        <v>1323</v>
      </c>
      <c r="J14" s="62" t="s">
        <v>1391</v>
      </c>
      <c r="L14" s="62" t="s">
        <v>1392</v>
      </c>
    </row>
    <row r="15" spans="1:12" x14ac:dyDescent="0.2">
      <c r="A15" s="62" t="s">
        <v>1992</v>
      </c>
      <c r="B15" s="62" t="s">
        <v>1393</v>
      </c>
      <c r="C15" s="62" t="s">
        <v>1394</v>
      </c>
      <c r="D15" s="62" t="s">
        <v>1395</v>
      </c>
      <c r="E15" s="62" t="s">
        <v>1321</v>
      </c>
      <c r="F15" s="62" t="s">
        <v>1322</v>
      </c>
      <c r="G15" s="62">
        <v>82801</v>
      </c>
      <c r="H15" s="62">
        <v>981098076</v>
      </c>
      <c r="I15" s="62" t="s">
        <v>1323</v>
      </c>
      <c r="J15" s="62" t="s">
        <v>1396</v>
      </c>
      <c r="L15" s="62" t="s">
        <v>1397</v>
      </c>
    </row>
    <row r="16" spans="1:12" x14ac:dyDescent="0.2">
      <c r="A16" s="62" t="s">
        <v>1993</v>
      </c>
      <c r="B16" s="62" t="s">
        <v>1398</v>
      </c>
      <c r="C16" s="62" t="s">
        <v>1399</v>
      </c>
      <c r="E16" s="62" t="s">
        <v>1400</v>
      </c>
      <c r="F16" s="62" t="s">
        <v>150</v>
      </c>
      <c r="G16" s="62">
        <v>46077</v>
      </c>
      <c r="H16" s="62">
        <v>831573537</v>
      </c>
      <c r="I16" s="62" t="s">
        <v>1323</v>
      </c>
      <c r="J16" s="62" t="s">
        <v>1401</v>
      </c>
      <c r="L16" s="62" t="s">
        <v>1402</v>
      </c>
    </row>
    <row r="17" spans="1:12" x14ac:dyDescent="0.2">
      <c r="A17" s="62" t="s">
        <v>1994</v>
      </c>
      <c r="B17" s="62" t="s">
        <v>1403</v>
      </c>
      <c r="C17" s="62" t="s">
        <v>1404</v>
      </c>
      <c r="D17" s="62" t="s">
        <v>1405</v>
      </c>
      <c r="E17" s="62" t="s">
        <v>1406</v>
      </c>
      <c r="F17" s="62" t="s">
        <v>151</v>
      </c>
      <c r="G17" s="62">
        <v>93301</v>
      </c>
      <c r="H17" s="62">
        <v>564259216</v>
      </c>
      <c r="I17" s="62" t="s">
        <v>1315</v>
      </c>
      <c r="J17" s="62" t="s">
        <v>2116</v>
      </c>
      <c r="L17" s="62" t="s">
        <v>1407</v>
      </c>
    </row>
    <row r="18" spans="1:12" x14ac:dyDescent="0.2">
      <c r="A18" s="62" t="s">
        <v>1995</v>
      </c>
      <c r="B18" s="62" t="s">
        <v>1408</v>
      </c>
      <c r="C18" s="62" t="s">
        <v>1409</v>
      </c>
      <c r="E18" s="62" t="s">
        <v>1410</v>
      </c>
      <c r="F18" s="62" t="s">
        <v>1411</v>
      </c>
      <c r="G18" s="62">
        <v>80021</v>
      </c>
      <c r="H18" s="62">
        <v>376044211</v>
      </c>
      <c r="I18" s="62" t="s">
        <v>1315</v>
      </c>
      <c r="J18" s="62" t="s">
        <v>1412</v>
      </c>
      <c r="L18" s="62" t="s">
        <v>1413</v>
      </c>
    </row>
    <row r="19" spans="1:12" x14ac:dyDescent="0.2">
      <c r="A19" s="62" t="s">
        <v>1996</v>
      </c>
      <c r="B19" s="62" t="s">
        <v>1414</v>
      </c>
      <c r="C19" s="62" t="s">
        <v>1415</v>
      </c>
      <c r="E19" s="62" t="s">
        <v>1416</v>
      </c>
      <c r="F19" s="62" t="s">
        <v>1368</v>
      </c>
      <c r="G19" s="62">
        <v>33145</v>
      </c>
      <c r="H19" s="62">
        <v>300644511</v>
      </c>
      <c r="I19" s="62" t="s">
        <v>1323</v>
      </c>
      <c r="J19" s="62" t="s">
        <v>2117</v>
      </c>
      <c r="L19" s="62" t="s">
        <v>1417</v>
      </c>
    </row>
    <row r="20" spans="1:12" x14ac:dyDescent="0.2">
      <c r="A20" s="62" t="s">
        <v>1997</v>
      </c>
      <c r="B20" s="62" t="s">
        <v>1418</v>
      </c>
      <c r="C20" s="62" t="s">
        <v>1419</v>
      </c>
      <c r="E20" s="62" t="s">
        <v>1420</v>
      </c>
      <c r="F20" s="62" t="s">
        <v>154</v>
      </c>
      <c r="G20" s="62">
        <v>71202</v>
      </c>
      <c r="H20" s="62">
        <v>270426487</v>
      </c>
      <c r="I20" s="62" t="s">
        <v>1315</v>
      </c>
      <c r="J20" s="62" t="s">
        <v>2118</v>
      </c>
      <c r="L20" s="62" t="s">
        <v>1421</v>
      </c>
    </row>
    <row r="21" spans="1:12" x14ac:dyDescent="0.2">
      <c r="A21" s="62" t="s">
        <v>1998</v>
      </c>
      <c r="B21" s="62" t="s">
        <v>1422</v>
      </c>
      <c r="C21" s="62" t="s">
        <v>1423</v>
      </c>
      <c r="D21" s="62" t="s">
        <v>1424</v>
      </c>
      <c r="E21" s="62" t="s">
        <v>1425</v>
      </c>
      <c r="F21" s="62" t="s">
        <v>1322</v>
      </c>
      <c r="G21" s="62">
        <v>82001</v>
      </c>
      <c r="H21" s="62">
        <v>832099762</v>
      </c>
      <c r="I21" s="62" t="s">
        <v>1323</v>
      </c>
      <c r="J21" s="62" t="s">
        <v>1426</v>
      </c>
      <c r="L21" s="62" t="s">
        <v>1427</v>
      </c>
    </row>
    <row r="22" spans="1:12" x14ac:dyDescent="0.2">
      <c r="A22" s="62" t="s">
        <v>1999</v>
      </c>
      <c r="B22" s="62" t="s">
        <v>1428</v>
      </c>
      <c r="C22" s="62" t="s">
        <v>1429</v>
      </c>
      <c r="E22" s="62" t="s">
        <v>1430</v>
      </c>
      <c r="F22" s="62" t="s">
        <v>1431</v>
      </c>
      <c r="G22" s="62">
        <v>98102</v>
      </c>
      <c r="H22" s="62">
        <v>532947468</v>
      </c>
      <c r="I22" s="62" t="s">
        <v>1315</v>
      </c>
      <c r="J22" s="62" t="s">
        <v>1432</v>
      </c>
      <c r="L22" s="62" t="s">
        <v>1433</v>
      </c>
    </row>
    <row r="23" spans="1:12" x14ac:dyDescent="0.2">
      <c r="A23" s="62" t="s">
        <v>2000</v>
      </c>
      <c r="B23" s="62" t="s">
        <v>1434</v>
      </c>
      <c r="C23" s="62" t="s">
        <v>1435</v>
      </c>
      <c r="E23" s="62" t="s">
        <v>1436</v>
      </c>
      <c r="F23" s="62" t="s">
        <v>150</v>
      </c>
      <c r="G23" s="62">
        <v>47228</v>
      </c>
      <c r="H23" s="62">
        <v>371444654</v>
      </c>
      <c r="I23" s="62" t="s">
        <v>1323</v>
      </c>
      <c r="J23" s="62" t="s">
        <v>1437</v>
      </c>
      <c r="L23" s="62" t="s">
        <v>1438</v>
      </c>
    </row>
    <row r="24" spans="1:12" x14ac:dyDescent="0.2">
      <c r="A24" s="62" t="s">
        <v>2001</v>
      </c>
      <c r="B24" s="62" t="s">
        <v>1439</v>
      </c>
      <c r="C24" s="62" t="s">
        <v>1440</v>
      </c>
      <c r="E24" s="62" t="s">
        <v>1441</v>
      </c>
      <c r="F24" s="62" t="s">
        <v>150</v>
      </c>
      <c r="G24" s="62">
        <v>46032</v>
      </c>
      <c r="H24" s="62">
        <v>68683196</v>
      </c>
      <c r="I24" s="62" t="s">
        <v>1315</v>
      </c>
      <c r="J24" s="62" t="s">
        <v>1442</v>
      </c>
      <c r="L24" s="62" t="s">
        <v>1443</v>
      </c>
    </row>
    <row r="25" spans="1:12" x14ac:dyDescent="0.2">
      <c r="A25" s="62" t="s">
        <v>2002</v>
      </c>
      <c r="B25" s="62" t="s">
        <v>1444</v>
      </c>
      <c r="C25" s="62" t="s">
        <v>1445</v>
      </c>
      <c r="E25" s="62" t="s">
        <v>1446</v>
      </c>
      <c r="F25" s="62" t="s">
        <v>151</v>
      </c>
      <c r="G25" s="62">
        <v>92263</v>
      </c>
      <c r="H25" s="62">
        <v>826699660</v>
      </c>
      <c r="I25" s="62" t="s">
        <v>1315</v>
      </c>
      <c r="J25" s="62" t="s">
        <v>1447</v>
      </c>
      <c r="K25" s="62" t="s">
        <v>1448</v>
      </c>
      <c r="L25" s="62" t="s">
        <v>1449</v>
      </c>
    </row>
    <row r="26" spans="1:12" x14ac:dyDescent="0.2">
      <c r="A26" s="62" t="s">
        <v>2003</v>
      </c>
      <c r="B26" s="62" t="s">
        <v>1450</v>
      </c>
      <c r="C26" s="62" t="s">
        <v>1451</v>
      </c>
      <c r="E26" s="62" t="s">
        <v>1452</v>
      </c>
      <c r="F26" s="62" t="s">
        <v>151</v>
      </c>
      <c r="G26" s="62">
        <v>92592</v>
      </c>
      <c r="H26" s="62">
        <v>306947725</v>
      </c>
      <c r="I26" s="62" t="s">
        <v>1315</v>
      </c>
      <c r="J26" s="62" t="s">
        <v>1453</v>
      </c>
      <c r="L26" s="62" t="s">
        <v>1454</v>
      </c>
    </row>
    <row r="27" spans="1:12" x14ac:dyDescent="0.2">
      <c r="A27" s="62" t="s">
        <v>2004</v>
      </c>
      <c r="B27" s="62" t="s">
        <v>1455</v>
      </c>
      <c r="C27" s="62" t="s">
        <v>1456</v>
      </c>
      <c r="E27" s="62" t="s">
        <v>1457</v>
      </c>
      <c r="F27" s="62" t="s">
        <v>1458</v>
      </c>
      <c r="G27" s="62">
        <v>2905</v>
      </c>
      <c r="H27" s="62">
        <v>56748880</v>
      </c>
      <c r="I27" s="62" t="s">
        <v>1315</v>
      </c>
      <c r="J27" s="62" t="s">
        <v>1459</v>
      </c>
      <c r="L27" s="62" t="s">
        <v>1460</v>
      </c>
    </row>
    <row r="28" spans="1:12" x14ac:dyDescent="0.2">
      <c r="A28" s="62" t="s">
        <v>2005</v>
      </c>
      <c r="B28" s="62" t="s">
        <v>1461</v>
      </c>
      <c r="C28" s="62" t="s">
        <v>1462</v>
      </c>
      <c r="E28" s="62" t="s">
        <v>1463</v>
      </c>
      <c r="F28" s="62" t="s">
        <v>1368</v>
      </c>
      <c r="G28" s="62">
        <v>34736</v>
      </c>
      <c r="H28" s="62">
        <v>261611135</v>
      </c>
      <c r="I28" s="62" t="s">
        <v>1315</v>
      </c>
      <c r="J28" s="62" t="s">
        <v>1464</v>
      </c>
      <c r="L28" s="62" t="s">
        <v>1465</v>
      </c>
    </row>
    <row r="29" spans="1:12" x14ac:dyDescent="0.2">
      <c r="A29" s="62" t="s">
        <v>2006</v>
      </c>
      <c r="B29" s="62" t="s">
        <v>1466</v>
      </c>
      <c r="C29" s="62" t="s">
        <v>1467</v>
      </c>
      <c r="E29" s="62" t="s">
        <v>1468</v>
      </c>
      <c r="F29" s="62" t="s">
        <v>150</v>
      </c>
      <c r="G29" s="62">
        <v>46237</v>
      </c>
      <c r="H29" s="62">
        <v>842613927</v>
      </c>
      <c r="I29" s="62" t="s">
        <v>1323</v>
      </c>
      <c r="J29" s="62" t="s">
        <v>1469</v>
      </c>
      <c r="L29" s="62" t="s">
        <v>1470</v>
      </c>
    </row>
    <row r="30" spans="1:12" x14ac:dyDescent="0.2">
      <c r="A30" s="62" t="s">
        <v>2007</v>
      </c>
      <c r="B30" s="62" t="s">
        <v>1471</v>
      </c>
      <c r="C30" s="62" t="s">
        <v>1472</v>
      </c>
      <c r="E30" s="62" t="s">
        <v>1473</v>
      </c>
      <c r="F30" s="62" t="s">
        <v>150</v>
      </c>
      <c r="G30" s="62">
        <v>46409</v>
      </c>
      <c r="H30" s="62">
        <v>350742854</v>
      </c>
      <c r="I30" s="62" t="s">
        <v>1315</v>
      </c>
      <c r="J30" s="62" t="s">
        <v>1474</v>
      </c>
      <c r="L30" s="62" t="s">
        <v>1475</v>
      </c>
    </row>
    <row r="31" spans="1:12" x14ac:dyDescent="0.2">
      <c r="A31" s="62" t="s">
        <v>2008</v>
      </c>
      <c r="B31" s="62" t="s">
        <v>1476</v>
      </c>
      <c r="C31" s="62" t="s">
        <v>1477</v>
      </c>
      <c r="E31" s="62" t="s">
        <v>1478</v>
      </c>
      <c r="F31" s="62" t="s">
        <v>1431</v>
      </c>
      <c r="G31" s="62">
        <v>98685</v>
      </c>
      <c r="H31" s="62">
        <v>844163724</v>
      </c>
      <c r="I31" s="62" t="s">
        <v>1323</v>
      </c>
      <c r="J31" s="62" t="s">
        <v>1479</v>
      </c>
      <c r="L31" s="62" t="s">
        <v>1480</v>
      </c>
    </row>
    <row r="32" spans="1:12" x14ac:dyDescent="0.2">
      <c r="A32" s="62" t="s">
        <v>2009</v>
      </c>
      <c r="B32" s="62" t="s">
        <v>1481</v>
      </c>
      <c r="C32" s="62" t="s">
        <v>1482</v>
      </c>
      <c r="E32" s="62" t="s">
        <v>1483</v>
      </c>
      <c r="F32" s="62" t="s">
        <v>150</v>
      </c>
      <c r="G32" s="62">
        <v>47304</v>
      </c>
      <c r="H32" s="62">
        <v>263638795</v>
      </c>
      <c r="I32" s="62" t="s">
        <v>1323</v>
      </c>
      <c r="J32" s="62" t="s">
        <v>1484</v>
      </c>
      <c r="L32" s="62" t="s">
        <v>1485</v>
      </c>
    </row>
    <row r="33" spans="1:12" x14ac:dyDescent="0.2">
      <c r="A33" s="62" t="s">
        <v>2010</v>
      </c>
      <c r="B33" s="62" t="s">
        <v>1486</v>
      </c>
      <c r="C33" s="62" t="s">
        <v>1487</v>
      </c>
      <c r="E33" s="62" t="s">
        <v>1488</v>
      </c>
      <c r="F33" s="62" t="s">
        <v>1355</v>
      </c>
      <c r="G33" s="62">
        <v>62902</v>
      </c>
      <c r="H33" s="62">
        <v>270437209</v>
      </c>
      <c r="I33" s="62" t="s">
        <v>1323</v>
      </c>
      <c r="J33" s="62" t="s">
        <v>1489</v>
      </c>
      <c r="L33" s="62" t="s">
        <v>1490</v>
      </c>
    </row>
    <row r="34" spans="1:12" x14ac:dyDescent="0.2">
      <c r="A34" s="62" t="s">
        <v>2011</v>
      </c>
      <c r="B34" s="62" t="s">
        <v>1491</v>
      </c>
      <c r="C34" s="62" t="s">
        <v>1492</v>
      </c>
      <c r="E34" s="62" t="s">
        <v>1493</v>
      </c>
      <c r="F34" s="62" t="s">
        <v>151</v>
      </c>
      <c r="G34" s="62">
        <v>91915</v>
      </c>
      <c r="H34" s="62">
        <v>546063150</v>
      </c>
      <c r="I34" s="62" t="s">
        <v>1315</v>
      </c>
      <c r="J34" s="62" t="s">
        <v>1494</v>
      </c>
      <c r="K34" s="62" t="s">
        <v>1495</v>
      </c>
      <c r="L34" s="62" t="s">
        <v>1496</v>
      </c>
    </row>
    <row r="35" spans="1:12" x14ac:dyDescent="0.2">
      <c r="A35" s="62" t="s">
        <v>2012</v>
      </c>
      <c r="B35" s="62" t="s">
        <v>1497</v>
      </c>
      <c r="C35" s="62" t="s">
        <v>1498</v>
      </c>
      <c r="E35" s="62" t="s">
        <v>1499</v>
      </c>
      <c r="F35" s="62" t="s">
        <v>150</v>
      </c>
      <c r="G35" s="62">
        <v>46113</v>
      </c>
      <c r="H35" s="62">
        <v>315722183</v>
      </c>
      <c r="I35" s="62" t="s">
        <v>1315</v>
      </c>
      <c r="J35" s="62" t="s">
        <v>2119</v>
      </c>
      <c r="L35" s="62" t="s">
        <v>1500</v>
      </c>
    </row>
    <row r="36" spans="1:12" x14ac:dyDescent="0.2">
      <c r="A36" s="62" t="s">
        <v>2013</v>
      </c>
      <c r="B36" s="62" t="s">
        <v>1501</v>
      </c>
      <c r="C36" s="62" t="s">
        <v>1502</v>
      </c>
      <c r="D36" s="62" t="s">
        <v>1503</v>
      </c>
      <c r="E36" s="62" t="s">
        <v>1504</v>
      </c>
      <c r="F36" s="62" t="s">
        <v>1355</v>
      </c>
      <c r="G36" s="62">
        <v>62899</v>
      </c>
      <c r="H36" s="62">
        <v>310521361</v>
      </c>
      <c r="I36" s="62" t="s">
        <v>1315</v>
      </c>
      <c r="J36" s="62" t="s">
        <v>1505</v>
      </c>
      <c r="L36" s="62" t="s">
        <v>1506</v>
      </c>
    </row>
    <row r="37" spans="1:12" x14ac:dyDescent="0.2">
      <c r="A37" s="62" t="s">
        <v>2014</v>
      </c>
      <c r="B37" s="62" t="s">
        <v>1507</v>
      </c>
      <c r="C37" s="62" t="s">
        <v>1508</v>
      </c>
      <c r="E37" s="62" t="s">
        <v>1509</v>
      </c>
      <c r="F37" s="62" t="s">
        <v>1510</v>
      </c>
      <c r="G37" s="62">
        <v>78254</v>
      </c>
      <c r="H37" s="62">
        <v>629151994</v>
      </c>
      <c r="I37" s="62" t="s">
        <v>1315</v>
      </c>
      <c r="J37" s="62" t="s">
        <v>1511</v>
      </c>
      <c r="L37" s="62" t="s">
        <v>1512</v>
      </c>
    </row>
    <row r="38" spans="1:12" x14ac:dyDescent="0.2">
      <c r="A38" s="62" t="s">
        <v>2015</v>
      </c>
      <c r="B38" s="62" t="s">
        <v>1513</v>
      </c>
      <c r="C38" s="62" t="s">
        <v>1514</v>
      </c>
      <c r="E38" s="62" t="s">
        <v>1515</v>
      </c>
      <c r="F38" s="62" t="s">
        <v>1355</v>
      </c>
      <c r="G38" s="62">
        <v>60104</v>
      </c>
      <c r="H38" s="62">
        <v>333741230</v>
      </c>
      <c r="I38" s="62" t="s">
        <v>1315</v>
      </c>
      <c r="J38" s="62" t="s">
        <v>1516</v>
      </c>
      <c r="L38" s="62" t="s">
        <v>1517</v>
      </c>
    </row>
    <row r="39" spans="1:12" x14ac:dyDescent="0.2">
      <c r="A39" s="62" t="s">
        <v>2016</v>
      </c>
      <c r="B39" s="62" t="s">
        <v>1518</v>
      </c>
      <c r="C39" s="62" t="s">
        <v>1519</v>
      </c>
      <c r="E39" s="62" t="s">
        <v>1520</v>
      </c>
      <c r="F39" s="62" t="s">
        <v>1411</v>
      </c>
      <c r="G39" s="62">
        <v>80121</v>
      </c>
      <c r="H39" s="62">
        <v>650039795</v>
      </c>
      <c r="I39" s="62" t="s">
        <v>1315</v>
      </c>
      <c r="J39" s="62" t="s">
        <v>1521</v>
      </c>
      <c r="L39" s="62" t="s">
        <v>1522</v>
      </c>
    </row>
    <row r="40" spans="1:12" x14ac:dyDescent="0.2">
      <c r="A40" s="62" t="s">
        <v>2017</v>
      </c>
      <c r="B40" s="62" t="s">
        <v>1523</v>
      </c>
      <c r="C40" s="62" t="s">
        <v>1524</v>
      </c>
      <c r="E40" s="62" t="s">
        <v>1441</v>
      </c>
      <c r="F40" s="62" t="s">
        <v>150</v>
      </c>
      <c r="G40" s="62">
        <v>46033</v>
      </c>
      <c r="H40" s="62">
        <v>455027496</v>
      </c>
      <c r="I40" s="62" t="s">
        <v>1323</v>
      </c>
      <c r="J40" s="62" t="s">
        <v>2120</v>
      </c>
      <c r="L40" s="62" t="s">
        <v>1525</v>
      </c>
    </row>
    <row r="41" spans="1:12" x14ac:dyDescent="0.2">
      <c r="A41" s="62" t="s">
        <v>2018</v>
      </c>
      <c r="B41" s="62" t="s">
        <v>1526</v>
      </c>
      <c r="C41" s="62" t="s">
        <v>1527</v>
      </c>
      <c r="E41" s="62" t="s">
        <v>1528</v>
      </c>
      <c r="F41" s="62" t="s">
        <v>151</v>
      </c>
      <c r="G41" s="62">
        <v>95747</v>
      </c>
      <c r="H41" s="62">
        <v>585375357</v>
      </c>
      <c r="I41" s="62" t="s">
        <v>1315</v>
      </c>
      <c r="J41" s="62" t="s">
        <v>1529</v>
      </c>
      <c r="L41" s="62" t="s">
        <v>1530</v>
      </c>
    </row>
    <row r="42" spans="1:12" x14ac:dyDescent="0.2">
      <c r="A42" s="62" t="s">
        <v>2019</v>
      </c>
      <c r="B42" s="62" t="s">
        <v>1531</v>
      </c>
      <c r="C42" s="62" t="s">
        <v>1532</v>
      </c>
      <c r="E42" s="62" t="s">
        <v>1533</v>
      </c>
      <c r="F42" s="62" t="s">
        <v>150</v>
      </c>
      <c r="G42" s="62">
        <v>47265</v>
      </c>
      <c r="H42" s="62">
        <v>314686593</v>
      </c>
      <c r="I42" s="62" t="s">
        <v>1315</v>
      </c>
      <c r="J42" s="62" t="s">
        <v>1534</v>
      </c>
      <c r="L42" s="62" t="s">
        <v>1535</v>
      </c>
    </row>
    <row r="43" spans="1:12" x14ac:dyDescent="0.2">
      <c r="A43" s="62" t="s">
        <v>2020</v>
      </c>
      <c r="B43" s="62" t="s">
        <v>1536</v>
      </c>
      <c r="C43" s="62" t="s">
        <v>1537</v>
      </c>
      <c r="E43" s="62" t="s">
        <v>1538</v>
      </c>
      <c r="F43" s="62" t="s">
        <v>151</v>
      </c>
      <c r="G43" s="62">
        <v>94568</v>
      </c>
      <c r="H43" s="62">
        <v>536385098</v>
      </c>
      <c r="I43" s="62" t="s">
        <v>1315</v>
      </c>
      <c r="J43" s="62" t="s">
        <v>1539</v>
      </c>
      <c r="L43" s="62" t="s">
        <v>1540</v>
      </c>
    </row>
    <row r="44" spans="1:12" x14ac:dyDescent="0.2">
      <c r="A44" s="62" t="s">
        <v>2021</v>
      </c>
      <c r="B44" s="62" t="s">
        <v>1541</v>
      </c>
      <c r="C44" s="62" t="s">
        <v>1542</v>
      </c>
      <c r="E44" s="62" t="s">
        <v>1543</v>
      </c>
      <c r="F44" s="62" t="s">
        <v>1544</v>
      </c>
      <c r="G44" s="62">
        <v>85383</v>
      </c>
      <c r="H44" s="62">
        <v>843950797</v>
      </c>
      <c r="I44" s="62" t="s">
        <v>1323</v>
      </c>
      <c r="J44" s="62" t="s">
        <v>1545</v>
      </c>
      <c r="L44" s="62" t="s">
        <v>1546</v>
      </c>
    </row>
    <row r="45" spans="1:12" x14ac:dyDescent="0.2">
      <c r="A45" s="62" t="s">
        <v>2022</v>
      </c>
      <c r="B45" s="62" t="s">
        <v>1547</v>
      </c>
      <c r="C45" s="62" t="s">
        <v>1548</v>
      </c>
      <c r="E45" s="62" t="s">
        <v>1549</v>
      </c>
      <c r="F45" s="62" t="s">
        <v>1510</v>
      </c>
      <c r="G45" s="62">
        <v>75452</v>
      </c>
      <c r="H45" s="62">
        <v>171626510</v>
      </c>
      <c r="I45" s="62" t="s">
        <v>1315</v>
      </c>
      <c r="J45" s="62" t="s">
        <v>1550</v>
      </c>
      <c r="K45" s="62" t="s">
        <v>1551</v>
      </c>
      <c r="L45" s="62" t="s">
        <v>1552</v>
      </c>
    </row>
    <row r="46" spans="1:12" x14ac:dyDescent="0.2">
      <c r="A46" s="62" t="s">
        <v>2023</v>
      </c>
      <c r="B46" s="62" t="s">
        <v>1553</v>
      </c>
      <c r="C46" s="62" t="s">
        <v>1554</v>
      </c>
      <c r="E46" s="62" t="s">
        <v>149</v>
      </c>
      <c r="F46" s="62" t="s">
        <v>150</v>
      </c>
      <c r="G46" s="62">
        <v>47407</v>
      </c>
      <c r="H46" s="62">
        <v>824400320</v>
      </c>
      <c r="I46" s="62" t="s">
        <v>1323</v>
      </c>
      <c r="J46" s="62" t="s">
        <v>1555</v>
      </c>
      <c r="L46" s="62" t="s">
        <v>1556</v>
      </c>
    </row>
    <row r="47" spans="1:12" x14ac:dyDescent="0.2">
      <c r="A47" s="62" t="s">
        <v>2024</v>
      </c>
      <c r="B47" s="62" t="s">
        <v>1557</v>
      </c>
      <c r="C47" s="62" t="s">
        <v>1558</v>
      </c>
      <c r="E47" s="62" t="s">
        <v>1559</v>
      </c>
      <c r="F47" s="62" t="s">
        <v>151</v>
      </c>
      <c r="G47" s="62">
        <v>92880</v>
      </c>
      <c r="H47" s="62">
        <v>617376706</v>
      </c>
      <c r="I47" s="62" t="s">
        <v>1315</v>
      </c>
      <c r="J47" s="62" t="s">
        <v>1560</v>
      </c>
      <c r="L47" s="62" t="s">
        <v>1561</v>
      </c>
    </row>
    <row r="48" spans="1:12" x14ac:dyDescent="0.2">
      <c r="A48" s="62" t="s">
        <v>2025</v>
      </c>
      <c r="B48" s="62" t="s">
        <v>1562</v>
      </c>
      <c r="C48" s="62" t="s">
        <v>1563</v>
      </c>
      <c r="E48" s="62" t="s">
        <v>1564</v>
      </c>
      <c r="F48" s="62" t="s">
        <v>1565</v>
      </c>
      <c r="G48" s="62">
        <v>37013</v>
      </c>
      <c r="H48" s="62">
        <v>592340393</v>
      </c>
      <c r="I48" s="62" t="s">
        <v>1315</v>
      </c>
      <c r="J48" s="62" t="s">
        <v>1566</v>
      </c>
      <c r="L48" s="62" t="s">
        <v>1567</v>
      </c>
    </row>
    <row r="49" spans="1:12" x14ac:dyDescent="0.2">
      <c r="A49" s="62" t="s">
        <v>2026</v>
      </c>
      <c r="B49" s="62" t="s">
        <v>1568</v>
      </c>
      <c r="C49" s="62" t="s">
        <v>1569</v>
      </c>
      <c r="E49" s="62" t="s">
        <v>1570</v>
      </c>
      <c r="F49" s="62" t="s">
        <v>150</v>
      </c>
      <c r="G49" s="62">
        <v>47264</v>
      </c>
      <c r="H49" s="62">
        <v>317865616</v>
      </c>
      <c r="I49" s="62" t="s">
        <v>1315</v>
      </c>
      <c r="J49" s="62" t="s">
        <v>1571</v>
      </c>
      <c r="L49" s="62" t="s">
        <v>1572</v>
      </c>
    </row>
    <row r="50" spans="1:12" x14ac:dyDescent="0.2">
      <c r="A50" s="62" t="s">
        <v>2027</v>
      </c>
      <c r="B50" s="62" t="s">
        <v>1573</v>
      </c>
      <c r="C50" s="62" t="s">
        <v>1574</v>
      </c>
      <c r="E50" s="62" t="s">
        <v>1575</v>
      </c>
      <c r="F50" s="62" t="s">
        <v>1576</v>
      </c>
      <c r="G50" s="62">
        <v>112104419</v>
      </c>
      <c r="H50" s="62">
        <v>78644814</v>
      </c>
      <c r="I50" s="62" t="s">
        <v>1315</v>
      </c>
      <c r="J50" s="62" t="s">
        <v>1577</v>
      </c>
      <c r="L50" s="62" t="s">
        <v>1578</v>
      </c>
    </row>
    <row r="51" spans="1:12" x14ac:dyDescent="0.2">
      <c r="A51" s="62" t="s">
        <v>2028</v>
      </c>
      <c r="B51" s="62" t="s">
        <v>1579</v>
      </c>
      <c r="C51" s="62" t="s">
        <v>1580</v>
      </c>
      <c r="E51" s="62" t="s">
        <v>1468</v>
      </c>
      <c r="F51" s="62" t="s">
        <v>150</v>
      </c>
      <c r="G51" s="62">
        <v>46259</v>
      </c>
      <c r="H51" s="62">
        <v>337024685</v>
      </c>
      <c r="I51" s="62" t="s">
        <v>1315</v>
      </c>
      <c r="J51" s="62" t="s">
        <v>1581</v>
      </c>
      <c r="L51" s="62" t="s">
        <v>1582</v>
      </c>
    </row>
    <row r="52" spans="1:12" x14ac:dyDescent="0.2">
      <c r="A52" s="62" t="s">
        <v>2029</v>
      </c>
      <c r="B52" s="62" t="s">
        <v>1583</v>
      </c>
      <c r="C52" s="62" t="s">
        <v>1584</v>
      </c>
      <c r="E52" s="62" t="s">
        <v>1585</v>
      </c>
      <c r="F52" s="62" t="s">
        <v>150</v>
      </c>
      <c r="G52" s="62">
        <v>47346</v>
      </c>
      <c r="H52" s="62">
        <v>833431947</v>
      </c>
      <c r="I52" s="62" t="s">
        <v>1323</v>
      </c>
      <c r="J52" s="62" t="s">
        <v>1586</v>
      </c>
      <c r="L52" s="62" t="s">
        <v>1587</v>
      </c>
    </row>
    <row r="53" spans="1:12" x14ac:dyDescent="0.2">
      <c r="A53" s="62" t="s">
        <v>2030</v>
      </c>
      <c r="B53" s="62" t="s">
        <v>1588</v>
      </c>
      <c r="C53" s="62" t="s">
        <v>1589</v>
      </c>
      <c r="E53" s="62" t="s">
        <v>1590</v>
      </c>
      <c r="F53" s="62" t="s">
        <v>1576</v>
      </c>
      <c r="G53" s="62">
        <v>10549</v>
      </c>
      <c r="H53" s="62">
        <v>556798527</v>
      </c>
      <c r="I53" s="62" t="s">
        <v>1315</v>
      </c>
      <c r="J53" s="62" t="s">
        <v>1591</v>
      </c>
      <c r="L53" s="62" t="s">
        <v>1592</v>
      </c>
    </row>
    <row r="54" spans="1:12" x14ac:dyDescent="0.2">
      <c r="A54" s="62" t="s">
        <v>2031</v>
      </c>
      <c r="B54" s="62" t="s">
        <v>1593</v>
      </c>
      <c r="C54" s="62" t="s">
        <v>1594</v>
      </c>
      <c r="E54" s="62" t="s">
        <v>1595</v>
      </c>
      <c r="F54" s="62" t="s">
        <v>151</v>
      </c>
      <c r="G54" s="62">
        <v>92110</v>
      </c>
      <c r="H54" s="62">
        <v>748768201</v>
      </c>
      <c r="I54" s="62" t="s">
        <v>1315</v>
      </c>
      <c r="J54" s="62" t="s">
        <v>1596</v>
      </c>
      <c r="L54" s="62" t="s">
        <v>1597</v>
      </c>
    </row>
    <row r="55" spans="1:12" x14ac:dyDescent="0.2">
      <c r="A55" s="62" t="s">
        <v>2032</v>
      </c>
      <c r="B55" s="62" t="s">
        <v>1598</v>
      </c>
      <c r="C55" s="62" t="s">
        <v>1599</v>
      </c>
      <c r="E55" s="62" t="s">
        <v>1600</v>
      </c>
      <c r="F55" s="62" t="s">
        <v>150</v>
      </c>
      <c r="G55" s="62">
        <v>46321</v>
      </c>
      <c r="H55" s="62">
        <v>304114910</v>
      </c>
      <c r="I55" s="62" t="s">
        <v>1315</v>
      </c>
      <c r="J55" s="62" t="s">
        <v>2121</v>
      </c>
      <c r="L55" s="62" t="s">
        <v>1601</v>
      </c>
    </row>
    <row r="56" spans="1:12" x14ac:dyDescent="0.2">
      <c r="A56" s="62" t="s">
        <v>2033</v>
      </c>
      <c r="B56" s="62" t="s">
        <v>1602</v>
      </c>
      <c r="C56" s="62" t="s">
        <v>1603</v>
      </c>
      <c r="E56" s="62" t="s">
        <v>1604</v>
      </c>
      <c r="F56" s="62" t="s">
        <v>1605</v>
      </c>
      <c r="G56" s="62">
        <v>8873</v>
      </c>
      <c r="H56" s="62">
        <v>140923891</v>
      </c>
      <c r="I56" s="62" t="s">
        <v>1315</v>
      </c>
      <c r="J56" s="62" t="s">
        <v>2122</v>
      </c>
      <c r="L56" s="62" t="s">
        <v>1606</v>
      </c>
    </row>
    <row r="57" spans="1:12" x14ac:dyDescent="0.2">
      <c r="A57" s="62" t="s">
        <v>2034</v>
      </c>
      <c r="B57" s="62" t="s">
        <v>1607</v>
      </c>
      <c r="C57" s="62" t="s">
        <v>1608</v>
      </c>
      <c r="E57" s="62" t="s">
        <v>1609</v>
      </c>
      <c r="F57" s="62" t="s">
        <v>151</v>
      </c>
      <c r="G57" s="62">
        <v>91362</v>
      </c>
      <c r="H57" s="62">
        <v>412251492</v>
      </c>
      <c r="I57" s="62" t="s">
        <v>1315</v>
      </c>
      <c r="J57" s="62" t="s">
        <v>1610</v>
      </c>
      <c r="K57" s="62" t="s">
        <v>1611</v>
      </c>
      <c r="L57" s="62" t="s">
        <v>1612</v>
      </c>
    </row>
    <row r="58" spans="1:12" x14ac:dyDescent="0.2">
      <c r="A58" s="62" t="s">
        <v>2035</v>
      </c>
      <c r="B58" s="62" t="s">
        <v>1613</v>
      </c>
      <c r="C58" s="62" t="s">
        <v>1614</v>
      </c>
      <c r="E58" s="62" t="s">
        <v>1615</v>
      </c>
      <c r="F58" s="62" t="s">
        <v>1616</v>
      </c>
      <c r="G58" s="62">
        <v>19148</v>
      </c>
      <c r="H58" s="62">
        <v>174629468</v>
      </c>
      <c r="I58" s="62" t="s">
        <v>1315</v>
      </c>
      <c r="J58" s="62" t="s">
        <v>1617</v>
      </c>
      <c r="L58" s="62" t="s">
        <v>1618</v>
      </c>
    </row>
    <row r="59" spans="1:12" x14ac:dyDescent="0.2">
      <c r="A59" s="62" t="s">
        <v>2036</v>
      </c>
      <c r="B59" s="62" t="s">
        <v>1619</v>
      </c>
      <c r="C59" s="62" t="s">
        <v>1620</v>
      </c>
      <c r="E59" s="62" t="s">
        <v>149</v>
      </c>
      <c r="F59" s="62" t="s">
        <v>150</v>
      </c>
      <c r="G59" s="62">
        <v>47401</v>
      </c>
      <c r="H59" s="62">
        <v>823676817</v>
      </c>
      <c r="I59" s="62" t="s">
        <v>1323</v>
      </c>
      <c r="J59" s="62" t="s">
        <v>1621</v>
      </c>
      <c r="L59" s="62" t="s">
        <v>1622</v>
      </c>
    </row>
    <row r="60" spans="1:12" x14ac:dyDescent="0.2">
      <c r="A60" s="62" t="s">
        <v>2037</v>
      </c>
      <c r="B60" s="62" t="s">
        <v>1623</v>
      </c>
      <c r="C60" s="62" t="s">
        <v>1624</v>
      </c>
      <c r="E60" s="62" t="s">
        <v>1625</v>
      </c>
      <c r="F60" s="62" t="s">
        <v>1626</v>
      </c>
      <c r="G60" s="62">
        <v>29464</v>
      </c>
      <c r="H60" s="62">
        <v>852150978</v>
      </c>
      <c r="I60" s="62" t="s">
        <v>1323</v>
      </c>
      <c r="J60" s="62" t="s">
        <v>1627</v>
      </c>
      <c r="L60" s="62" t="s">
        <v>1628</v>
      </c>
    </row>
    <row r="61" spans="1:12" x14ac:dyDescent="0.2">
      <c r="A61" s="62" t="s">
        <v>2038</v>
      </c>
      <c r="B61" s="62" t="s">
        <v>1629</v>
      </c>
      <c r="C61" s="62" t="s">
        <v>1630</v>
      </c>
      <c r="E61" s="62" t="s">
        <v>1631</v>
      </c>
      <c r="F61" s="62" t="s">
        <v>151</v>
      </c>
      <c r="G61" s="62">
        <v>91768</v>
      </c>
      <c r="H61" s="62">
        <v>560399699</v>
      </c>
      <c r="I61" s="62" t="s">
        <v>1315</v>
      </c>
      <c r="J61" s="62" t="s">
        <v>1632</v>
      </c>
      <c r="L61" s="62" t="s">
        <v>1633</v>
      </c>
    </row>
    <row r="62" spans="1:12" x14ac:dyDescent="0.2">
      <c r="A62" s="62" t="s">
        <v>2039</v>
      </c>
      <c r="B62" s="62" t="s">
        <v>1634</v>
      </c>
      <c r="C62" s="62" t="s">
        <v>1635</v>
      </c>
      <c r="E62" s="62" t="s">
        <v>1636</v>
      </c>
      <c r="F62" s="62" t="s">
        <v>1368</v>
      </c>
      <c r="G62" s="62">
        <v>33545</v>
      </c>
      <c r="H62" s="62">
        <v>264511479</v>
      </c>
      <c r="I62" s="62" t="s">
        <v>1315</v>
      </c>
      <c r="J62" s="62" t="s">
        <v>1637</v>
      </c>
      <c r="L62" s="62" t="s">
        <v>1638</v>
      </c>
    </row>
    <row r="63" spans="1:12" x14ac:dyDescent="0.2">
      <c r="A63" s="62" t="s">
        <v>2040</v>
      </c>
      <c r="B63" s="62" t="s">
        <v>1639</v>
      </c>
      <c r="C63" s="62" t="s">
        <v>1640</v>
      </c>
      <c r="E63" s="62" t="s">
        <v>1641</v>
      </c>
      <c r="F63" s="62" t="s">
        <v>1431</v>
      </c>
      <c r="G63" s="62">
        <v>98296</v>
      </c>
      <c r="H63" s="62">
        <v>804852560</v>
      </c>
      <c r="I63" s="62" t="s">
        <v>1315</v>
      </c>
      <c r="J63" s="62" t="s">
        <v>1642</v>
      </c>
      <c r="L63" s="62" t="s">
        <v>1643</v>
      </c>
    </row>
    <row r="64" spans="1:12" x14ac:dyDescent="0.2">
      <c r="A64" s="62" t="s">
        <v>2041</v>
      </c>
      <c r="B64" s="62" t="s">
        <v>1644</v>
      </c>
      <c r="C64" s="62" t="s">
        <v>1645</v>
      </c>
      <c r="E64" s="62" t="s">
        <v>1646</v>
      </c>
      <c r="F64" s="62" t="s">
        <v>151</v>
      </c>
      <c r="G64" s="62">
        <v>90405</v>
      </c>
      <c r="H64" s="62">
        <v>201363455</v>
      </c>
      <c r="I64" s="62" t="s">
        <v>1315</v>
      </c>
      <c r="J64" s="62" t="s">
        <v>1647</v>
      </c>
      <c r="K64" s="62" t="s">
        <v>1647</v>
      </c>
      <c r="L64" s="62" t="s">
        <v>1648</v>
      </c>
    </row>
    <row r="65" spans="1:12" x14ac:dyDescent="0.2">
      <c r="A65" s="62" t="s">
        <v>2042</v>
      </c>
      <c r="B65" s="62" t="s">
        <v>1649</v>
      </c>
      <c r="C65" s="62" t="s">
        <v>1650</v>
      </c>
      <c r="D65" s="62" t="s">
        <v>1651</v>
      </c>
      <c r="E65" s="62" t="s">
        <v>1652</v>
      </c>
      <c r="F65" s="62" t="s">
        <v>150</v>
      </c>
      <c r="G65" s="62">
        <v>46323</v>
      </c>
      <c r="H65" s="62">
        <v>339644163</v>
      </c>
      <c r="I65" s="62" t="s">
        <v>1315</v>
      </c>
      <c r="J65" s="62" t="s">
        <v>1653</v>
      </c>
      <c r="K65" s="62" t="s">
        <v>1654</v>
      </c>
      <c r="L65" s="62" t="s">
        <v>1655</v>
      </c>
    </row>
    <row r="66" spans="1:12" x14ac:dyDescent="0.2">
      <c r="A66" s="62" t="s">
        <v>2043</v>
      </c>
      <c r="B66" s="62" t="s">
        <v>1656</v>
      </c>
      <c r="C66" s="62" t="s">
        <v>1657</v>
      </c>
      <c r="D66" s="62" t="s">
        <v>1658</v>
      </c>
      <c r="E66" s="62" t="s">
        <v>1659</v>
      </c>
      <c r="F66" s="62" t="s">
        <v>1660</v>
      </c>
      <c r="G66" s="62">
        <v>2125</v>
      </c>
      <c r="H66" s="62">
        <v>29662614</v>
      </c>
      <c r="I66" s="62" t="s">
        <v>1315</v>
      </c>
      <c r="J66" s="62" t="s">
        <v>1661</v>
      </c>
      <c r="L66" s="62" t="s">
        <v>1662</v>
      </c>
    </row>
    <row r="67" spans="1:12" x14ac:dyDescent="0.2">
      <c r="A67" s="62" t="s">
        <v>2044</v>
      </c>
      <c r="B67" s="62" t="s">
        <v>1663</v>
      </c>
      <c r="C67" s="62" t="s">
        <v>1664</v>
      </c>
      <c r="E67" s="62" t="s">
        <v>1665</v>
      </c>
      <c r="F67" s="62" t="s">
        <v>150</v>
      </c>
      <c r="G67" s="62">
        <v>46064</v>
      </c>
      <c r="H67" s="62">
        <v>305746280</v>
      </c>
      <c r="I67" s="62" t="s">
        <v>1315</v>
      </c>
      <c r="J67" s="62" t="s">
        <v>1666</v>
      </c>
      <c r="L67" s="62" t="s">
        <v>1667</v>
      </c>
    </row>
    <row r="68" spans="1:12" x14ac:dyDescent="0.2">
      <c r="A68" s="62" t="s">
        <v>2045</v>
      </c>
      <c r="B68" s="62" t="s">
        <v>1668</v>
      </c>
      <c r="C68" s="62" t="s">
        <v>1669</v>
      </c>
      <c r="E68" s="62" t="s">
        <v>149</v>
      </c>
      <c r="F68" s="62" t="s">
        <v>150</v>
      </c>
      <c r="G68" s="62">
        <v>47404</v>
      </c>
      <c r="H68" s="62">
        <v>315400740</v>
      </c>
      <c r="I68" s="62" t="s">
        <v>1315</v>
      </c>
      <c r="J68" s="62" t="s">
        <v>1670</v>
      </c>
      <c r="L68" s="62" t="s">
        <v>1671</v>
      </c>
    </row>
    <row r="69" spans="1:12" x14ac:dyDescent="0.2">
      <c r="A69" s="62" t="s">
        <v>2046</v>
      </c>
      <c r="B69" s="62" t="s">
        <v>1672</v>
      </c>
      <c r="C69" s="62" t="s">
        <v>1673</v>
      </c>
      <c r="E69" s="62" t="s">
        <v>1674</v>
      </c>
      <c r="F69" s="62" t="s">
        <v>1411</v>
      </c>
      <c r="G69" s="62">
        <v>80231</v>
      </c>
      <c r="H69" s="62">
        <v>521454765</v>
      </c>
      <c r="I69" s="62" t="s">
        <v>1315</v>
      </c>
      <c r="J69" s="62" t="s">
        <v>1675</v>
      </c>
      <c r="L69" s="62" t="s">
        <v>1676</v>
      </c>
    </row>
    <row r="70" spans="1:12" x14ac:dyDescent="0.2">
      <c r="A70" s="62" t="s">
        <v>2047</v>
      </c>
      <c r="B70" s="62" t="s">
        <v>1677</v>
      </c>
      <c r="C70" s="62" t="s">
        <v>1678</v>
      </c>
      <c r="E70" s="62" t="s">
        <v>1679</v>
      </c>
      <c r="F70" s="62" t="s">
        <v>1368</v>
      </c>
      <c r="G70" s="62">
        <v>33761</v>
      </c>
      <c r="H70" s="62">
        <v>850703779</v>
      </c>
      <c r="I70" s="62" t="s">
        <v>1323</v>
      </c>
      <c r="J70" s="62" t="s">
        <v>1680</v>
      </c>
      <c r="L70" s="62" t="s">
        <v>1681</v>
      </c>
    </row>
    <row r="71" spans="1:12" x14ac:dyDescent="0.2">
      <c r="A71" s="62" t="s">
        <v>2048</v>
      </c>
      <c r="B71" s="62" t="s">
        <v>1682</v>
      </c>
      <c r="C71" s="62" t="s">
        <v>1683</v>
      </c>
      <c r="E71" s="62" t="s">
        <v>1684</v>
      </c>
      <c r="F71" s="62" t="s">
        <v>1510</v>
      </c>
      <c r="G71" s="62">
        <v>77238</v>
      </c>
      <c r="H71" s="62">
        <v>465497140</v>
      </c>
      <c r="I71" s="62" t="s">
        <v>1315</v>
      </c>
      <c r="J71" s="62" t="s">
        <v>1685</v>
      </c>
      <c r="L71" s="62" t="s">
        <v>1686</v>
      </c>
    </row>
    <row r="72" spans="1:12" x14ac:dyDescent="0.2">
      <c r="A72" s="62" t="s">
        <v>2049</v>
      </c>
      <c r="B72" s="62" t="s">
        <v>1687</v>
      </c>
      <c r="C72" s="62" t="s">
        <v>1688</v>
      </c>
      <c r="E72" s="62" t="s">
        <v>1689</v>
      </c>
      <c r="F72" s="62" t="s">
        <v>151</v>
      </c>
      <c r="G72" s="62">
        <v>94941</v>
      </c>
      <c r="H72" s="62">
        <v>159403042</v>
      </c>
      <c r="I72" s="62" t="s">
        <v>1315</v>
      </c>
      <c r="J72" s="62" t="s">
        <v>1690</v>
      </c>
      <c r="L72" s="62" t="s">
        <v>1691</v>
      </c>
    </row>
    <row r="73" spans="1:12" x14ac:dyDescent="0.2">
      <c r="A73" s="62" t="s">
        <v>2050</v>
      </c>
      <c r="B73" s="62" t="s">
        <v>1692</v>
      </c>
      <c r="C73" s="62" t="s">
        <v>1693</v>
      </c>
      <c r="E73" s="62" t="s">
        <v>1694</v>
      </c>
      <c r="F73" s="62" t="s">
        <v>150</v>
      </c>
      <c r="G73" s="62">
        <v>46619</v>
      </c>
      <c r="H73" s="62">
        <v>491703711</v>
      </c>
      <c r="I73" s="62" t="s">
        <v>1315</v>
      </c>
      <c r="J73" s="62" t="s">
        <v>1695</v>
      </c>
      <c r="L73" s="62" t="s">
        <v>1696</v>
      </c>
    </row>
    <row r="74" spans="1:12" x14ac:dyDescent="0.2">
      <c r="A74" s="62" t="s">
        <v>2051</v>
      </c>
      <c r="B74" s="62" t="s">
        <v>1697</v>
      </c>
      <c r="C74" s="62" t="s">
        <v>1698</v>
      </c>
      <c r="E74" s="62" t="s">
        <v>1665</v>
      </c>
      <c r="F74" s="62" t="s">
        <v>150</v>
      </c>
      <c r="G74" s="62">
        <v>46064</v>
      </c>
      <c r="H74" s="62">
        <v>844202651</v>
      </c>
      <c r="I74" s="62" t="s">
        <v>1323</v>
      </c>
      <c r="J74" s="62" t="s">
        <v>1699</v>
      </c>
      <c r="L74" s="62" t="s">
        <v>1700</v>
      </c>
    </row>
    <row r="75" spans="1:12" x14ac:dyDescent="0.2">
      <c r="A75" s="62" t="s">
        <v>2052</v>
      </c>
      <c r="B75" s="62" t="s">
        <v>1701</v>
      </c>
      <c r="C75" s="62" t="s">
        <v>1702</v>
      </c>
      <c r="E75" s="62" t="s">
        <v>1703</v>
      </c>
      <c r="F75" s="62" t="s">
        <v>150</v>
      </c>
      <c r="G75" s="62">
        <v>46737</v>
      </c>
      <c r="H75" s="62">
        <v>851368505</v>
      </c>
      <c r="I75" s="62" t="s">
        <v>1323</v>
      </c>
      <c r="J75" s="62" t="s">
        <v>1704</v>
      </c>
      <c r="L75" s="62" t="s">
        <v>1705</v>
      </c>
    </row>
    <row r="76" spans="1:12" x14ac:dyDescent="0.2">
      <c r="A76" s="62" t="s">
        <v>2053</v>
      </c>
      <c r="B76" s="62" t="s">
        <v>1706</v>
      </c>
      <c r="C76" s="62" t="s">
        <v>1707</v>
      </c>
      <c r="E76" s="62" t="s">
        <v>149</v>
      </c>
      <c r="F76" s="62" t="s">
        <v>150</v>
      </c>
      <c r="G76" s="62">
        <v>47401</v>
      </c>
      <c r="H76" s="62">
        <v>348669750</v>
      </c>
      <c r="I76" s="62" t="s">
        <v>1315</v>
      </c>
      <c r="J76" s="62" t="s">
        <v>1708</v>
      </c>
      <c r="L76" s="62" t="s">
        <v>1709</v>
      </c>
    </row>
    <row r="77" spans="1:12" x14ac:dyDescent="0.2">
      <c r="A77" s="62" t="s">
        <v>2054</v>
      </c>
      <c r="B77" s="62" t="s">
        <v>1710</v>
      </c>
      <c r="C77" s="62" t="s">
        <v>1711</v>
      </c>
      <c r="E77" s="62" t="s">
        <v>149</v>
      </c>
      <c r="F77" s="62" t="s">
        <v>150</v>
      </c>
      <c r="G77" s="62">
        <v>47408</v>
      </c>
      <c r="H77" s="62">
        <v>471769294</v>
      </c>
      <c r="I77" s="62" t="s">
        <v>1323</v>
      </c>
      <c r="J77" s="62" t="s">
        <v>1712</v>
      </c>
      <c r="L77" s="62" t="s">
        <v>1713</v>
      </c>
    </row>
    <row r="78" spans="1:12" x14ac:dyDescent="0.2">
      <c r="A78" s="62" t="s">
        <v>2055</v>
      </c>
      <c r="B78" s="62" t="s">
        <v>1714</v>
      </c>
      <c r="C78" s="62" t="s">
        <v>1715</v>
      </c>
      <c r="E78" s="62" t="s">
        <v>149</v>
      </c>
      <c r="F78" s="62" t="s">
        <v>150</v>
      </c>
      <c r="G78" s="62">
        <v>47401</v>
      </c>
      <c r="H78" s="62">
        <v>316709492</v>
      </c>
      <c r="I78" s="62" t="s">
        <v>1315</v>
      </c>
      <c r="J78" s="62" t="s">
        <v>1716</v>
      </c>
      <c r="L78" s="62" t="s">
        <v>1717</v>
      </c>
    </row>
    <row r="79" spans="1:12" x14ac:dyDescent="0.2">
      <c r="A79" s="62" t="s">
        <v>2056</v>
      </c>
      <c r="B79" s="62" t="s">
        <v>1718</v>
      </c>
      <c r="C79" s="62" t="s">
        <v>1719</v>
      </c>
      <c r="E79" s="62" t="s">
        <v>1720</v>
      </c>
      <c r="F79" s="62" t="s">
        <v>151</v>
      </c>
      <c r="G79" s="62">
        <v>91324</v>
      </c>
      <c r="H79" s="62">
        <v>572777373</v>
      </c>
      <c r="I79" s="62" t="s">
        <v>1315</v>
      </c>
      <c r="J79" s="62" t="s">
        <v>1721</v>
      </c>
      <c r="L79" s="62" t="s">
        <v>1722</v>
      </c>
    </row>
    <row r="80" spans="1:12" x14ac:dyDescent="0.2">
      <c r="A80" s="62" t="s">
        <v>2057</v>
      </c>
      <c r="B80" s="62" t="s">
        <v>1723</v>
      </c>
      <c r="C80" s="62" t="s">
        <v>1724</v>
      </c>
      <c r="E80" s="62" t="s">
        <v>1725</v>
      </c>
      <c r="F80" s="62" t="s">
        <v>1660</v>
      </c>
      <c r="G80" s="62">
        <v>2126</v>
      </c>
      <c r="H80" s="62">
        <v>20729061</v>
      </c>
      <c r="I80" s="62" t="s">
        <v>1315</v>
      </c>
      <c r="J80" s="62" t="s">
        <v>1726</v>
      </c>
      <c r="L80" s="62" t="s">
        <v>1727</v>
      </c>
    </row>
    <row r="81" spans="1:12" x14ac:dyDescent="0.2">
      <c r="A81" s="62" t="s">
        <v>2058</v>
      </c>
      <c r="B81" s="62" t="s">
        <v>1728</v>
      </c>
      <c r="C81" s="62" t="s">
        <v>1729</v>
      </c>
      <c r="E81" s="62" t="s">
        <v>149</v>
      </c>
      <c r="F81" s="62" t="s">
        <v>150</v>
      </c>
      <c r="G81" s="62">
        <v>47401</v>
      </c>
      <c r="H81" s="62">
        <v>312585355</v>
      </c>
      <c r="I81" s="62" t="s">
        <v>1315</v>
      </c>
      <c r="J81" s="62" t="s">
        <v>1730</v>
      </c>
      <c r="K81" s="62" t="s">
        <v>1731</v>
      </c>
      <c r="L81" s="62" t="s">
        <v>1732</v>
      </c>
    </row>
    <row r="82" spans="1:12" x14ac:dyDescent="0.2">
      <c r="A82" s="62" t="s">
        <v>2059</v>
      </c>
      <c r="B82" s="62" t="s">
        <v>1733</v>
      </c>
      <c r="C82" s="62" t="s">
        <v>1734</v>
      </c>
      <c r="E82" s="62" t="s">
        <v>149</v>
      </c>
      <c r="F82" s="62" t="s">
        <v>150</v>
      </c>
      <c r="G82" s="62">
        <v>47401</v>
      </c>
      <c r="H82" s="62">
        <v>315663542</v>
      </c>
      <c r="I82" s="62" t="s">
        <v>1315</v>
      </c>
      <c r="J82" s="62" t="s">
        <v>1735</v>
      </c>
      <c r="L82" s="62" t="s">
        <v>1736</v>
      </c>
    </row>
    <row r="83" spans="1:12" x14ac:dyDescent="0.2">
      <c r="A83" s="62" t="s">
        <v>2060</v>
      </c>
      <c r="B83" s="62" t="s">
        <v>1737</v>
      </c>
      <c r="C83" s="62" t="s">
        <v>1738</v>
      </c>
      <c r="E83" s="62" t="s">
        <v>1739</v>
      </c>
      <c r="F83" s="62" t="s">
        <v>1368</v>
      </c>
      <c r="G83" s="62">
        <v>33615</v>
      </c>
      <c r="H83" s="62">
        <v>412272359</v>
      </c>
      <c r="I83" s="62" t="s">
        <v>1315</v>
      </c>
      <c r="J83" s="62" t="s">
        <v>1740</v>
      </c>
      <c r="L83" s="62" t="s">
        <v>1741</v>
      </c>
    </row>
    <row r="84" spans="1:12" x14ac:dyDescent="0.2">
      <c r="A84" s="62" t="s">
        <v>2061</v>
      </c>
      <c r="B84" s="62" t="s">
        <v>1742</v>
      </c>
      <c r="C84" s="62" t="s">
        <v>1743</v>
      </c>
      <c r="E84" s="62" t="s">
        <v>149</v>
      </c>
      <c r="F84" s="62" t="s">
        <v>150</v>
      </c>
      <c r="G84" s="62">
        <v>47401</v>
      </c>
      <c r="H84" s="62">
        <v>308560436</v>
      </c>
      <c r="I84" s="62" t="s">
        <v>1315</v>
      </c>
      <c r="J84" s="62" t="s">
        <v>1744</v>
      </c>
      <c r="L84" s="62" t="s">
        <v>1745</v>
      </c>
    </row>
    <row r="85" spans="1:12" x14ac:dyDescent="0.2">
      <c r="A85" s="62" t="s">
        <v>2062</v>
      </c>
      <c r="B85" s="62" t="s">
        <v>1746</v>
      </c>
      <c r="C85" s="62" t="s">
        <v>1747</v>
      </c>
      <c r="E85" s="62" t="s">
        <v>1748</v>
      </c>
      <c r="F85" s="62" t="s">
        <v>1576</v>
      </c>
      <c r="G85" s="62">
        <v>14213</v>
      </c>
      <c r="H85" s="62">
        <v>131724128</v>
      </c>
      <c r="I85" s="62" t="s">
        <v>1315</v>
      </c>
      <c r="J85" s="62" t="s">
        <v>2123</v>
      </c>
      <c r="L85" s="62" t="s">
        <v>1749</v>
      </c>
    </row>
    <row r="86" spans="1:12" x14ac:dyDescent="0.2">
      <c r="A86" s="62" t="s">
        <v>2063</v>
      </c>
      <c r="B86" s="62" t="s">
        <v>1750</v>
      </c>
      <c r="C86" s="62" t="s">
        <v>1751</v>
      </c>
      <c r="E86" s="62" t="s">
        <v>1468</v>
      </c>
      <c r="F86" s="62" t="s">
        <v>150</v>
      </c>
      <c r="G86" s="62">
        <v>46220</v>
      </c>
      <c r="H86" s="62">
        <v>316083017</v>
      </c>
      <c r="I86" s="62" t="s">
        <v>1315</v>
      </c>
      <c r="J86" s="62" t="s">
        <v>2124</v>
      </c>
      <c r="L86" s="62" t="s">
        <v>1752</v>
      </c>
    </row>
    <row r="87" spans="1:12" x14ac:dyDescent="0.2">
      <c r="A87" s="62" t="s">
        <v>2064</v>
      </c>
      <c r="B87" s="62" t="s">
        <v>1753</v>
      </c>
      <c r="C87" s="62" t="s">
        <v>1754</v>
      </c>
      <c r="E87" s="62" t="s">
        <v>1755</v>
      </c>
      <c r="F87" s="62" t="s">
        <v>154</v>
      </c>
      <c r="G87" s="62" t="s">
        <v>1756</v>
      </c>
      <c r="H87" s="62">
        <v>825171752</v>
      </c>
      <c r="I87" s="62" t="s">
        <v>1323</v>
      </c>
      <c r="J87" s="62" t="s">
        <v>2125</v>
      </c>
      <c r="L87" s="62" t="s">
        <v>1757</v>
      </c>
    </row>
    <row r="88" spans="1:12" x14ac:dyDescent="0.2">
      <c r="A88" s="62" t="s">
        <v>2065</v>
      </c>
      <c r="B88" s="62" t="s">
        <v>1758</v>
      </c>
      <c r="C88" s="62" t="s">
        <v>1759</v>
      </c>
      <c r="E88" s="62" t="s">
        <v>1760</v>
      </c>
      <c r="F88" s="62" t="s">
        <v>150</v>
      </c>
      <c r="G88" s="62">
        <v>47232</v>
      </c>
      <c r="H88" s="62">
        <v>303829638</v>
      </c>
      <c r="I88" s="62" t="s">
        <v>1315</v>
      </c>
      <c r="J88" s="62" t="s">
        <v>2126</v>
      </c>
      <c r="L88" s="62" t="s">
        <v>1761</v>
      </c>
    </row>
    <row r="89" spans="1:12" x14ac:dyDescent="0.2">
      <c r="A89" s="62" t="s">
        <v>2066</v>
      </c>
      <c r="B89" s="62" t="s">
        <v>1762</v>
      </c>
      <c r="C89" s="62" t="s">
        <v>1763</v>
      </c>
      <c r="E89" s="62" t="s">
        <v>1764</v>
      </c>
      <c r="F89" s="62" t="s">
        <v>150</v>
      </c>
      <c r="G89" s="62">
        <v>47401</v>
      </c>
      <c r="H89" s="62">
        <v>313961391</v>
      </c>
      <c r="I89" s="62" t="s">
        <v>1315</v>
      </c>
      <c r="J89" s="62" t="s">
        <v>1765</v>
      </c>
      <c r="L89" s="62" t="s">
        <v>1766</v>
      </c>
    </row>
    <row r="90" spans="1:12" x14ac:dyDescent="0.2">
      <c r="A90" s="62" t="s">
        <v>2067</v>
      </c>
      <c r="B90" s="62" t="s">
        <v>1767</v>
      </c>
      <c r="C90" s="62" t="s">
        <v>1768</v>
      </c>
      <c r="E90" s="62" t="s">
        <v>1769</v>
      </c>
      <c r="F90" s="62" t="s">
        <v>1510</v>
      </c>
      <c r="G90" s="62">
        <v>78401</v>
      </c>
      <c r="H90" s="62">
        <v>315789554</v>
      </c>
      <c r="I90" s="62" t="s">
        <v>1315</v>
      </c>
      <c r="J90" s="62" t="s">
        <v>1770</v>
      </c>
      <c r="L90" s="62" t="s">
        <v>1771</v>
      </c>
    </row>
    <row r="91" spans="1:12" x14ac:dyDescent="0.2">
      <c r="A91" s="62" t="s">
        <v>2068</v>
      </c>
      <c r="B91" s="62" t="s">
        <v>1772</v>
      </c>
      <c r="C91" s="62" t="s">
        <v>1773</v>
      </c>
      <c r="D91" s="62" t="s">
        <v>1774</v>
      </c>
      <c r="E91" s="62" t="s">
        <v>1775</v>
      </c>
      <c r="F91" s="62" t="s">
        <v>1776</v>
      </c>
      <c r="G91" s="62">
        <v>63117</v>
      </c>
      <c r="H91" s="62">
        <v>500743166</v>
      </c>
      <c r="I91" s="62" t="s">
        <v>1315</v>
      </c>
      <c r="J91" s="62" t="s">
        <v>2127</v>
      </c>
      <c r="L91" s="62" t="s">
        <v>1777</v>
      </c>
    </row>
    <row r="92" spans="1:12" x14ac:dyDescent="0.2">
      <c r="A92" s="62" t="s">
        <v>2069</v>
      </c>
      <c r="B92" s="62" t="s">
        <v>1778</v>
      </c>
      <c r="C92" s="62" t="s">
        <v>1779</v>
      </c>
      <c r="E92" s="62" t="s">
        <v>149</v>
      </c>
      <c r="F92" s="62" t="s">
        <v>150</v>
      </c>
      <c r="G92" s="62">
        <v>47403</v>
      </c>
      <c r="H92" s="62">
        <v>351606767</v>
      </c>
      <c r="I92" s="62" t="s">
        <v>1323</v>
      </c>
      <c r="J92" s="62" t="s">
        <v>1780</v>
      </c>
      <c r="K92" s="62" t="s">
        <v>1781</v>
      </c>
      <c r="L92" s="62" t="s">
        <v>1782</v>
      </c>
    </row>
    <row r="93" spans="1:12" x14ac:dyDescent="0.2">
      <c r="A93" s="62" t="s">
        <v>2070</v>
      </c>
      <c r="B93" s="62" t="s">
        <v>1783</v>
      </c>
      <c r="C93" s="62" t="s">
        <v>1784</v>
      </c>
      <c r="E93" s="62" t="s">
        <v>1785</v>
      </c>
      <c r="F93" s="62" t="s">
        <v>150</v>
      </c>
      <c r="G93" s="62">
        <v>47396</v>
      </c>
      <c r="H93" s="62">
        <v>303278010</v>
      </c>
      <c r="I93" s="62" t="s">
        <v>1315</v>
      </c>
      <c r="J93" s="62" t="s">
        <v>2128</v>
      </c>
      <c r="L93" s="62" t="s">
        <v>1786</v>
      </c>
    </row>
    <row r="94" spans="1:12" x14ac:dyDescent="0.2">
      <c r="A94" s="62" t="s">
        <v>2071</v>
      </c>
      <c r="B94" s="62" t="s">
        <v>1787</v>
      </c>
      <c r="C94" s="62" t="s">
        <v>1788</v>
      </c>
      <c r="D94" s="62" t="s">
        <v>1789</v>
      </c>
      <c r="E94" s="62" t="s">
        <v>1790</v>
      </c>
      <c r="F94" s="62" t="s">
        <v>1510</v>
      </c>
      <c r="G94" s="62">
        <v>77845</v>
      </c>
      <c r="H94" s="62">
        <v>843146547</v>
      </c>
      <c r="I94" s="62" t="s">
        <v>1323</v>
      </c>
      <c r="J94" s="62" t="s">
        <v>1791</v>
      </c>
      <c r="L94" s="62" t="s">
        <v>1792</v>
      </c>
    </row>
    <row r="95" spans="1:12" x14ac:dyDescent="0.2">
      <c r="A95" s="62" t="s">
        <v>2072</v>
      </c>
      <c r="B95" s="62" t="s">
        <v>1793</v>
      </c>
      <c r="C95" s="62" t="s">
        <v>1794</v>
      </c>
      <c r="E95" s="62" t="s">
        <v>149</v>
      </c>
      <c r="F95" s="62" t="s">
        <v>150</v>
      </c>
      <c r="G95" s="62">
        <v>47408</v>
      </c>
      <c r="H95" s="62">
        <v>401315549</v>
      </c>
      <c r="I95" s="62" t="s">
        <v>1315</v>
      </c>
      <c r="J95" s="62" t="s">
        <v>1795</v>
      </c>
      <c r="L95" s="62" t="s">
        <v>1796</v>
      </c>
    </row>
    <row r="96" spans="1:12" x14ac:dyDescent="0.2">
      <c r="A96" s="62" t="s">
        <v>2073</v>
      </c>
      <c r="B96" s="62" t="s">
        <v>1797</v>
      </c>
      <c r="C96" s="62" t="s">
        <v>1798</v>
      </c>
      <c r="E96" s="62" t="s">
        <v>149</v>
      </c>
      <c r="F96" s="62" t="s">
        <v>150</v>
      </c>
      <c r="G96" s="62">
        <v>47403</v>
      </c>
      <c r="H96" s="62">
        <v>316444665</v>
      </c>
      <c r="I96" s="62" t="s">
        <v>1315</v>
      </c>
      <c r="J96" s="62" t="s">
        <v>1799</v>
      </c>
      <c r="L96" s="62" t="s">
        <v>1800</v>
      </c>
    </row>
    <row r="97" spans="1:12" x14ac:dyDescent="0.2">
      <c r="A97" s="62" t="s">
        <v>2074</v>
      </c>
      <c r="B97" s="62" t="s">
        <v>1801</v>
      </c>
      <c r="C97" s="62" t="s">
        <v>1802</v>
      </c>
      <c r="E97" s="62" t="s">
        <v>1468</v>
      </c>
      <c r="F97" s="62" t="s">
        <v>150</v>
      </c>
      <c r="G97" s="62">
        <v>46214</v>
      </c>
      <c r="H97" s="62">
        <v>309765668</v>
      </c>
      <c r="I97" s="62" t="s">
        <v>1315</v>
      </c>
      <c r="J97" s="62" t="s">
        <v>2129</v>
      </c>
      <c r="L97" s="62" t="s">
        <v>1803</v>
      </c>
    </row>
    <row r="98" spans="1:12" x14ac:dyDescent="0.2">
      <c r="A98" s="62" t="s">
        <v>2075</v>
      </c>
      <c r="B98" s="62" t="s">
        <v>1804</v>
      </c>
      <c r="C98" s="62" t="s">
        <v>1805</v>
      </c>
      <c r="E98" s="62" t="s">
        <v>149</v>
      </c>
      <c r="F98" s="62" t="s">
        <v>150</v>
      </c>
      <c r="G98" s="62">
        <v>47404</v>
      </c>
      <c r="H98" s="62">
        <v>314684443</v>
      </c>
      <c r="I98" s="62" t="s">
        <v>1315</v>
      </c>
      <c r="J98" s="62" t="s">
        <v>1806</v>
      </c>
      <c r="L98" s="62" t="s">
        <v>1807</v>
      </c>
    </row>
    <row r="99" spans="1:12" x14ac:dyDescent="0.2">
      <c r="A99" s="62" t="s">
        <v>2076</v>
      </c>
      <c r="B99" s="62" t="s">
        <v>1808</v>
      </c>
      <c r="C99" s="62" t="s">
        <v>1809</v>
      </c>
      <c r="E99" s="62" t="s">
        <v>149</v>
      </c>
      <c r="F99" s="62" t="s">
        <v>150</v>
      </c>
      <c r="G99" s="62">
        <v>47401</v>
      </c>
      <c r="H99" s="62">
        <v>305027221</v>
      </c>
      <c r="I99" s="62" t="s">
        <v>1315</v>
      </c>
      <c r="J99" s="62" t="s">
        <v>1810</v>
      </c>
      <c r="L99" s="62" t="s">
        <v>1811</v>
      </c>
    </row>
    <row r="100" spans="1:12" x14ac:dyDescent="0.2">
      <c r="A100" s="62" t="s">
        <v>2077</v>
      </c>
      <c r="B100" s="62" t="s">
        <v>1812</v>
      </c>
      <c r="C100" s="62" t="s">
        <v>1813</v>
      </c>
      <c r="E100" s="62" t="s">
        <v>1814</v>
      </c>
      <c r="F100" s="62" t="s">
        <v>150</v>
      </c>
      <c r="G100" s="62">
        <v>46845</v>
      </c>
      <c r="H100" s="62">
        <v>853141163</v>
      </c>
      <c r="I100" s="62" t="s">
        <v>1323</v>
      </c>
      <c r="J100" s="62" t="s">
        <v>1815</v>
      </c>
      <c r="L100" s="62" t="s">
        <v>1816</v>
      </c>
    </row>
    <row r="101" spans="1:12" x14ac:dyDescent="0.2">
      <c r="A101" s="62" t="s">
        <v>2078</v>
      </c>
      <c r="B101" s="62" t="s">
        <v>1817</v>
      </c>
      <c r="C101" s="62" t="s">
        <v>1818</v>
      </c>
      <c r="E101" s="62" t="s">
        <v>149</v>
      </c>
      <c r="F101" s="62" t="s">
        <v>150</v>
      </c>
      <c r="G101" s="62">
        <v>47408</v>
      </c>
      <c r="H101" s="62">
        <v>225062594</v>
      </c>
      <c r="I101" s="62" t="s">
        <v>1315</v>
      </c>
      <c r="J101" s="62" t="s">
        <v>2130</v>
      </c>
      <c r="L101" s="62" t="s">
        <v>1819</v>
      </c>
    </row>
    <row r="102" spans="1:12" x14ac:dyDescent="0.2">
      <c r="A102" s="62" t="s">
        <v>2079</v>
      </c>
      <c r="B102" s="62" t="s">
        <v>1820</v>
      </c>
      <c r="C102" s="62" t="s">
        <v>1821</v>
      </c>
      <c r="E102" s="62" t="s">
        <v>1822</v>
      </c>
      <c r="F102" s="62" t="s">
        <v>1510</v>
      </c>
      <c r="G102" s="62">
        <v>77459</v>
      </c>
      <c r="H102" s="62">
        <v>335906065</v>
      </c>
      <c r="I102" s="62" t="s">
        <v>1315</v>
      </c>
      <c r="J102" s="62" t="s">
        <v>1823</v>
      </c>
      <c r="L102" s="62" t="s">
        <v>1824</v>
      </c>
    </row>
    <row r="103" spans="1:12" x14ac:dyDescent="0.2">
      <c r="A103" s="62" t="s">
        <v>2080</v>
      </c>
      <c r="B103" s="62" t="s">
        <v>1825</v>
      </c>
      <c r="C103" s="62" t="s">
        <v>1826</v>
      </c>
      <c r="E103" s="62" t="s">
        <v>149</v>
      </c>
      <c r="F103" s="62" t="s">
        <v>150</v>
      </c>
      <c r="G103" s="62">
        <v>47401</v>
      </c>
      <c r="H103" s="62">
        <v>331723559</v>
      </c>
      <c r="I103" s="62" t="s">
        <v>1315</v>
      </c>
      <c r="J103" s="62" t="s">
        <v>1827</v>
      </c>
      <c r="L103" s="62" t="s">
        <v>1828</v>
      </c>
    </row>
    <row r="104" spans="1:12" x14ac:dyDescent="0.2">
      <c r="A104" s="62" t="s">
        <v>2081</v>
      </c>
      <c r="B104" s="62" t="s">
        <v>1829</v>
      </c>
      <c r="C104" s="62" t="s">
        <v>1830</v>
      </c>
      <c r="E104" s="62" t="s">
        <v>1831</v>
      </c>
      <c r="F104" s="62" t="s">
        <v>150</v>
      </c>
      <c r="G104" s="62">
        <v>47406</v>
      </c>
      <c r="H104" s="62">
        <v>314171270</v>
      </c>
      <c r="I104" s="62" t="s">
        <v>1315</v>
      </c>
      <c r="J104" s="62" t="s">
        <v>1832</v>
      </c>
      <c r="L104" s="62" t="s">
        <v>1833</v>
      </c>
    </row>
    <row r="105" spans="1:12" x14ac:dyDescent="0.2">
      <c r="A105" s="62" t="s">
        <v>2082</v>
      </c>
      <c r="B105" s="62" t="s">
        <v>1834</v>
      </c>
      <c r="C105" s="62" t="s">
        <v>1835</v>
      </c>
      <c r="E105" s="62" t="s">
        <v>149</v>
      </c>
      <c r="F105" s="62" t="s">
        <v>150</v>
      </c>
      <c r="G105" s="62">
        <v>47404</v>
      </c>
      <c r="H105" s="62">
        <v>212395471</v>
      </c>
      <c r="I105" s="62" t="s">
        <v>1315</v>
      </c>
      <c r="J105" s="62" t="s">
        <v>1836</v>
      </c>
      <c r="L105" s="62" t="s">
        <v>1837</v>
      </c>
    </row>
    <row r="106" spans="1:12" x14ac:dyDescent="0.2">
      <c r="A106" s="62" t="s">
        <v>2083</v>
      </c>
      <c r="B106" s="62" t="s">
        <v>1838</v>
      </c>
      <c r="C106" s="62" t="s">
        <v>1839</v>
      </c>
      <c r="E106" s="62" t="s">
        <v>149</v>
      </c>
      <c r="F106" s="62" t="s">
        <v>150</v>
      </c>
      <c r="G106" s="62">
        <v>47408</v>
      </c>
      <c r="H106" s="62">
        <v>307884575</v>
      </c>
      <c r="I106" s="62" t="s">
        <v>1315</v>
      </c>
      <c r="J106" s="62" t="s">
        <v>1840</v>
      </c>
      <c r="L106" s="62" t="s">
        <v>1841</v>
      </c>
    </row>
    <row r="107" spans="1:12" x14ac:dyDescent="0.2">
      <c r="A107" s="62" t="s">
        <v>2084</v>
      </c>
      <c r="B107" s="62" t="s">
        <v>1842</v>
      </c>
      <c r="C107" s="62" t="s">
        <v>1843</v>
      </c>
      <c r="E107" s="62" t="s">
        <v>1468</v>
      </c>
      <c r="F107" s="62" t="s">
        <v>150</v>
      </c>
      <c r="G107" s="62">
        <v>46227</v>
      </c>
      <c r="H107" s="62">
        <v>454434667</v>
      </c>
      <c r="I107" s="62" t="s">
        <v>1323</v>
      </c>
      <c r="J107" s="62" t="s">
        <v>1844</v>
      </c>
      <c r="L107" s="62" t="s">
        <v>1845</v>
      </c>
    </row>
    <row r="108" spans="1:12" x14ac:dyDescent="0.2">
      <c r="A108" s="62" t="s">
        <v>2085</v>
      </c>
      <c r="B108" s="62" t="s">
        <v>1846</v>
      </c>
      <c r="C108" s="62" t="s">
        <v>1847</v>
      </c>
      <c r="E108" s="62" t="s">
        <v>1848</v>
      </c>
      <c r="F108" s="62" t="s">
        <v>150</v>
      </c>
      <c r="G108" s="62">
        <v>47264</v>
      </c>
      <c r="H108" s="62">
        <v>304118959</v>
      </c>
      <c r="I108" s="62" t="s">
        <v>1315</v>
      </c>
      <c r="J108" s="62" t="s">
        <v>1849</v>
      </c>
      <c r="L108" s="62" t="s">
        <v>1850</v>
      </c>
    </row>
    <row r="109" spans="1:12" x14ac:dyDescent="0.2">
      <c r="A109" s="62" t="s">
        <v>2086</v>
      </c>
      <c r="B109" s="62" t="s">
        <v>1851</v>
      </c>
      <c r="C109" s="62" t="s">
        <v>1852</v>
      </c>
      <c r="E109" s="62" t="s">
        <v>1248</v>
      </c>
      <c r="F109" s="62" t="s">
        <v>150</v>
      </c>
      <c r="G109" s="62">
        <v>47429</v>
      </c>
      <c r="H109" s="62">
        <v>263584467</v>
      </c>
      <c r="I109" s="62" t="s">
        <v>1323</v>
      </c>
      <c r="J109" s="62" t="s">
        <v>1853</v>
      </c>
      <c r="L109" s="62" t="s">
        <v>1854</v>
      </c>
    </row>
    <row r="110" spans="1:12" x14ac:dyDescent="0.2">
      <c r="A110" s="62" t="s">
        <v>2087</v>
      </c>
      <c r="B110" s="62" t="s">
        <v>1855</v>
      </c>
      <c r="C110" s="62" t="s">
        <v>1856</v>
      </c>
      <c r="E110" s="62" t="s">
        <v>149</v>
      </c>
      <c r="F110" s="62" t="s">
        <v>150</v>
      </c>
      <c r="G110" s="62">
        <v>47408</v>
      </c>
      <c r="H110" s="62">
        <v>320747143</v>
      </c>
      <c r="I110" s="62" t="s">
        <v>1315</v>
      </c>
      <c r="J110" s="62" t="s">
        <v>1857</v>
      </c>
      <c r="L110" s="62" t="s">
        <v>1858</v>
      </c>
    </row>
    <row r="111" spans="1:12" x14ac:dyDescent="0.2">
      <c r="A111" s="62" t="s">
        <v>2088</v>
      </c>
      <c r="B111" s="62" t="s">
        <v>1859</v>
      </c>
      <c r="C111" s="62" t="s">
        <v>1860</v>
      </c>
      <c r="E111" s="62" t="s">
        <v>1468</v>
      </c>
      <c r="F111" s="62" t="s">
        <v>150</v>
      </c>
      <c r="G111" s="62">
        <v>46227</v>
      </c>
      <c r="H111" s="62">
        <v>300121322</v>
      </c>
      <c r="I111" s="62" t="s">
        <v>1323</v>
      </c>
      <c r="J111" s="62" t="s">
        <v>1861</v>
      </c>
      <c r="L111" s="62" t="s">
        <v>1862</v>
      </c>
    </row>
    <row r="112" spans="1:12" x14ac:dyDescent="0.2">
      <c r="A112" s="62" t="s">
        <v>2089</v>
      </c>
      <c r="B112" s="62" t="s">
        <v>1863</v>
      </c>
      <c r="C112" s="62" t="s">
        <v>1864</v>
      </c>
      <c r="E112" s="62" t="s">
        <v>149</v>
      </c>
      <c r="F112" s="62" t="s">
        <v>150</v>
      </c>
      <c r="G112" s="62">
        <v>47401</v>
      </c>
      <c r="H112" s="62">
        <v>303881826</v>
      </c>
      <c r="I112" s="62" t="s">
        <v>1315</v>
      </c>
      <c r="J112" s="62" t="s">
        <v>1865</v>
      </c>
      <c r="L112" s="62" t="s">
        <v>1866</v>
      </c>
    </row>
    <row r="113" spans="1:12" x14ac:dyDescent="0.2">
      <c r="A113" s="62" t="s">
        <v>2090</v>
      </c>
      <c r="B113" s="62" t="s">
        <v>1867</v>
      </c>
      <c r="C113" s="62" t="s">
        <v>1868</v>
      </c>
      <c r="E113" s="62" t="s">
        <v>1869</v>
      </c>
      <c r="F113" s="62" t="s">
        <v>150</v>
      </c>
      <c r="G113" s="62">
        <v>47462</v>
      </c>
      <c r="H113" s="62">
        <v>824590320</v>
      </c>
      <c r="I113" s="62" t="s">
        <v>1323</v>
      </c>
      <c r="J113" s="62" t="s">
        <v>1870</v>
      </c>
      <c r="L113" s="62" t="s">
        <v>1871</v>
      </c>
    </row>
    <row r="114" spans="1:12" x14ac:dyDescent="0.2">
      <c r="A114" s="62" t="s">
        <v>2091</v>
      </c>
      <c r="B114" s="62" t="s">
        <v>1872</v>
      </c>
      <c r="C114" s="62" t="s">
        <v>1873</v>
      </c>
      <c r="E114" s="62" t="s">
        <v>149</v>
      </c>
      <c r="F114" s="62" t="s">
        <v>150</v>
      </c>
      <c r="G114" s="62">
        <v>47408</v>
      </c>
      <c r="H114" s="62">
        <v>307466045</v>
      </c>
      <c r="I114" s="62" t="s">
        <v>1315</v>
      </c>
      <c r="J114" s="62" t="s">
        <v>1874</v>
      </c>
      <c r="L114" s="62" t="s">
        <v>1875</v>
      </c>
    </row>
    <row r="115" spans="1:12" x14ac:dyDescent="0.2">
      <c r="A115" s="62" t="s">
        <v>2092</v>
      </c>
      <c r="B115" s="62" t="s">
        <v>1876</v>
      </c>
      <c r="C115" s="62" t="s">
        <v>1877</v>
      </c>
      <c r="E115" s="62" t="s">
        <v>1878</v>
      </c>
      <c r="F115" s="62" t="s">
        <v>151</v>
      </c>
      <c r="G115" s="62">
        <v>92503</v>
      </c>
      <c r="H115" s="62">
        <v>605728090</v>
      </c>
      <c r="I115" s="62" t="s">
        <v>1315</v>
      </c>
      <c r="J115" s="62" t="s">
        <v>1879</v>
      </c>
      <c r="L115" s="62" t="s">
        <v>1880</v>
      </c>
    </row>
    <row r="116" spans="1:12" x14ac:dyDescent="0.2">
      <c r="A116" s="62" t="s">
        <v>2093</v>
      </c>
      <c r="B116" s="62" t="s">
        <v>1881</v>
      </c>
      <c r="C116" s="62" t="s">
        <v>1882</v>
      </c>
      <c r="E116" s="62" t="s">
        <v>1883</v>
      </c>
      <c r="F116" s="62" t="s">
        <v>150</v>
      </c>
      <c r="G116" s="62">
        <v>46236</v>
      </c>
      <c r="H116" s="62">
        <v>315586633</v>
      </c>
      <c r="I116" s="62" t="s">
        <v>1315</v>
      </c>
      <c r="J116" s="62" t="s">
        <v>1884</v>
      </c>
      <c r="K116" s="62" t="s">
        <v>1885</v>
      </c>
      <c r="L116" s="62" t="s">
        <v>1886</v>
      </c>
    </row>
    <row r="117" spans="1:12" x14ac:dyDescent="0.2">
      <c r="A117" s="62" t="s">
        <v>2094</v>
      </c>
      <c r="B117" s="62" t="s">
        <v>1887</v>
      </c>
      <c r="C117" s="62" t="s">
        <v>1888</v>
      </c>
      <c r="E117" s="62" t="s">
        <v>1889</v>
      </c>
      <c r="F117" s="62" t="s">
        <v>1576</v>
      </c>
      <c r="G117" s="62">
        <v>11372</v>
      </c>
      <c r="H117" s="62">
        <v>569173152</v>
      </c>
      <c r="I117" s="62" t="s">
        <v>1315</v>
      </c>
      <c r="J117" s="62" t="s">
        <v>1890</v>
      </c>
      <c r="L117" s="62" t="s">
        <v>1891</v>
      </c>
    </row>
    <row r="118" spans="1:12" x14ac:dyDescent="0.2">
      <c r="A118" s="62" t="s">
        <v>2095</v>
      </c>
      <c r="B118" s="62" t="s">
        <v>1892</v>
      </c>
      <c r="C118" s="62" t="s">
        <v>1893</v>
      </c>
      <c r="E118" s="62" t="s">
        <v>1894</v>
      </c>
      <c r="F118" s="62" t="s">
        <v>150</v>
      </c>
      <c r="G118" s="62">
        <v>46131</v>
      </c>
      <c r="H118" s="62">
        <v>853094121</v>
      </c>
      <c r="I118" s="62" t="s">
        <v>1323</v>
      </c>
      <c r="J118" s="62" t="s">
        <v>1895</v>
      </c>
      <c r="L118" s="62" t="s">
        <v>1896</v>
      </c>
    </row>
    <row r="119" spans="1:12" x14ac:dyDescent="0.2">
      <c r="A119" s="62" t="s">
        <v>2096</v>
      </c>
      <c r="B119" s="62" t="s">
        <v>1897</v>
      </c>
      <c r="C119" s="62" t="s">
        <v>1898</v>
      </c>
      <c r="E119" s="62" t="s">
        <v>149</v>
      </c>
      <c r="F119" s="62" t="s">
        <v>150</v>
      </c>
      <c r="G119" s="62">
        <v>47401</v>
      </c>
      <c r="H119" s="62">
        <v>842588714</v>
      </c>
      <c r="I119" s="62" t="s">
        <v>1315</v>
      </c>
      <c r="J119" s="62" t="s">
        <v>1744</v>
      </c>
      <c r="L119" s="62" t="s">
        <v>1745</v>
      </c>
    </row>
    <row r="120" spans="1:12" x14ac:dyDescent="0.2">
      <c r="A120" s="62" t="s">
        <v>2097</v>
      </c>
      <c r="B120" s="62" t="s">
        <v>1899</v>
      </c>
      <c r="C120" s="62" t="s">
        <v>1900</v>
      </c>
      <c r="E120" s="62" t="s">
        <v>149</v>
      </c>
      <c r="F120" s="62" t="s">
        <v>150</v>
      </c>
      <c r="G120" s="62">
        <v>47401</v>
      </c>
      <c r="H120" s="62">
        <v>314762869</v>
      </c>
      <c r="I120" s="62" t="s">
        <v>1315</v>
      </c>
      <c r="J120" s="62" t="s">
        <v>1901</v>
      </c>
      <c r="L120" s="62" t="s">
        <v>1902</v>
      </c>
    </row>
    <row r="121" spans="1:12" x14ac:dyDescent="0.2">
      <c r="A121" s="62" t="s">
        <v>2098</v>
      </c>
      <c r="B121" s="62" t="s">
        <v>1903</v>
      </c>
      <c r="C121" s="62" t="s">
        <v>1904</v>
      </c>
      <c r="E121" s="62" t="s">
        <v>1905</v>
      </c>
      <c r="F121" s="62" t="s">
        <v>1906</v>
      </c>
      <c r="G121" s="62">
        <v>48062</v>
      </c>
      <c r="H121" s="62">
        <v>311803037</v>
      </c>
      <c r="I121" s="62" t="s">
        <v>1315</v>
      </c>
      <c r="J121" s="62" t="s">
        <v>1907</v>
      </c>
      <c r="L121" s="62" t="s">
        <v>1908</v>
      </c>
    </row>
    <row r="122" spans="1:12" x14ac:dyDescent="0.2">
      <c r="A122" s="62" t="s">
        <v>2099</v>
      </c>
      <c r="B122" s="62" t="s">
        <v>1909</v>
      </c>
      <c r="C122" s="62" t="s">
        <v>1910</v>
      </c>
      <c r="E122" s="62" t="s">
        <v>1911</v>
      </c>
      <c r="F122" s="62" t="s">
        <v>151</v>
      </c>
      <c r="G122" s="62">
        <v>95135</v>
      </c>
      <c r="H122" s="62">
        <v>808099049</v>
      </c>
      <c r="I122" s="62" t="s">
        <v>1315</v>
      </c>
      <c r="J122" s="62" t="s">
        <v>1912</v>
      </c>
      <c r="L122" s="62" t="s">
        <v>1913</v>
      </c>
    </row>
    <row r="123" spans="1:12" x14ac:dyDescent="0.2">
      <c r="A123" s="62" t="s">
        <v>2100</v>
      </c>
      <c r="B123" s="62" t="s">
        <v>1914</v>
      </c>
      <c r="C123" s="62" t="s">
        <v>1915</v>
      </c>
      <c r="E123" s="62" t="s">
        <v>1916</v>
      </c>
      <c r="F123" s="62" t="s">
        <v>150</v>
      </c>
      <c r="G123" s="62">
        <v>46040</v>
      </c>
      <c r="H123" s="62">
        <v>800854455</v>
      </c>
      <c r="I123" s="62" t="s">
        <v>1323</v>
      </c>
      <c r="J123" s="62" t="s">
        <v>1917</v>
      </c>
      <c r="L123" s="62" t="s">
        <v>1918</v>
      </c>
    </row>
    <row r="124" spans="1:12" x14ac:dyDescent="0.2">
      <c r="A124" s="62" t="s">
        <v>2101</v>
      </c>
      <c r="B124" s="62" t="s">
        <v>1919</v>
      </c>
      <c r="C124" s="62" t="s">
        <v>1920</v>
      </c>
      <c r="E124" s="62" t="s">
        <v>1921</v>
      </c>
      <c r="F124" s="62" t="s">
        <v>150</v>
      </c>
      <c r="G124" s="62">
        <v>46074</v>
      </c>
      <c r="H124" s="62">
        <v>332806693</v>
      </c>
      <c r="I124" s="62" t="s">
        <v>1315</v>
      </c>
      <c r="J124" s="62" t="s">
        <v>1922</v>
      </c>
      <c r="L124" s="62" t="s">
        <v>1923</v>
      </c>
    </row>
    <row r="125" spans="1:12" x14ac:dyDescent="0.2">
      <c r="A125" s="62" t="s">
        <v>2102</v>
      </c>
      <c r="B125" s="62" t="s">
        <v>1924</v>
      </c>
      <c r="C125" s="62" t="s">
        <v>1925</v>
      </c>
      <c r="E125" s="62" t="s">
        <v>149</v>
      </c>
      <c r="F125" s="62" t="s">
        <v>150</v>
      </c>
      <c r="G125" s="62">
        <v>47408</v>
      </c>
      <c r="H125" s="62">
        <v>852049065</v>
      </c>
      <c r="I125" s="62" t="s">
        <v>1323</v>
      </c>
      <c r="J125" s="62" t="s">
        <v>1926</v>
      </c>
      <c r="L125" s="62" t="s">
        <v>1927</v>
      </c>
    </row>
    <row r="126" spans="1:12" x14ac:dyDescent="0.2">
      <c r="A126" s="62" t="s">
        <v>2103</v>
      </c>
      <c r="B126" s="62" t="s">
        <v>1928</v>
      </c>
      <c r="C126" s="62" t="s">
        <v>1929</v>
      </c>
      <c r="E126" s="62" t="s">
        <v>149</v>
      </c>
      <c r="F126" s="62" t="s">
        <v>150</v>
      </c>
      <c r="G126" s="62">
        <v>47407</v>
      </c>
      <c r="H126" s="62">
        <v>342580342</v>
      </c>
      <c r="I126" s="62" t="s">
        <v>1315</v>
      </c>
      <c r="J126" s="62" t="s">
        <v>1930</v>
      </c>
      <c r="L126" s="62" t="s">
        <v>1931</v>
      </c>
    </row>
    <row r="127" spans="1:12" x14ac:dyDescent="0.2">
      <c r="A127" s="62" t="s">
        <v>2104</v>
      </c>
      <c r="B127" s="62" t="s">
        <v>1932</v>
      </c>
      <c r="C127" s="62" t="s">
        <v>1933</v>
      </c>
      <c r="E127" s="62" t="s">
        <v>1348</v>
      </c>
      <c r="F127" s="62" t="s">
        <v>150</v>
      </c>
      <c r="G127" s="62">
        <v>47119</v>
      </c>
      <c r="H127" s="62">
        <v>473930243</v>
      </c>
      <c r="I127" s="62" t="s">
        <v>1323</v>
      </c>
      <c r="J127" s="62" t="s">
        <v>1621</v>
      </c>
      <c r="L127" s="62" t="s">
        <v>1934</v>
      </c>
    </row>
    <row r="128" spans="1:12" x14ac:dyDescent="0.2">
      <c r="A128" s="62" t="s">
        <v>2105</v>
      </c>
      <c r="B128" s="62" t="s">
        <v>1935</v>
      </c>
      <c r="C128" s="62" t="s">
        <v>1936</v>
      </c>
      <c r="E128" s="62" t="s">
        <v>1937</v>
      </c>
      <c r="F128" s="62" t="s">
        <v>150</v>
      </c>
      <c r="G128" s="62">
        <v>47433</v>
      </c>
      <c r="H128" s="62">
        <v>388625777</v>
      </c>
      <c r="I128" s="62" t="s">
        <v>1315</v>
      </c>
      <c r="J128" s="62" t="s">
        <v>1938</v>
      </c>
      <c r="L128" s="62" t="s">
        <v>1939</v>
      </c>
    </row>
    <row r="129" spans="1:12" x14ac:dyDescent="0.2">
      <c r="A129" s="62" t="s">
        <v>2106</v>
      </c>
      <c r="B129" s="62" t="s">
        <v>1940</v>
      </c>
      <c r="C129" s="62" t="s">
        <v>1941</v>
      </c>
      <c r="E129" s="62" t="s">
        <v>149</v>
      </c>
      <c r="F129" s="62" t="s">
        <v>150</v>
      </c>
      <c r="G129" s="62">
        <v>47408</v>
      </c>
      <c r="H129" s="62">
        <v>317866510</v>
      </c>
      <c r="I129" s="62" t="s">
        <v>1315</v>
      </c>
      <c r="J129" s="62" t="s">
        <v>1942</v>
      </c>
      <c r="L129" s="62" t="s">
        <v>1943</v>
      </c>
    </row>
    <row r="130" spans="1:12" x14ac:dyDescent="0.2">
      <c r="A130" s="62" t="s">
        <v>2107</v>
      </c>
      <c r="B130" s="62" t="s">
        <v>1944</v>
      </c>
      <c r="C130" s="62" t="s">
        <v>1945</v>
      </c>
      <c r="E130" s="62" t="s">
        <v>149</v>
      </c>
      <c r="F130" s="62" t="s">
        <v>150</v>
      </c>
      <c r="G130" s="62">
        <v>47401</v>
      </c>
      <c r="H130" s="62">
        <v>307623915</v>
      </c>
      <c r="I130" s="62" t="s">
        <v>1315</v>
      </c>
      <c r="J130" s="62" t="s">
        <v>1946</v>
      </c>
      <c r="L130" s="62" t="s">
        <v>1947</v>
      </c>
    </row>
    <row r="131" spans="1:12" x14ac:dyDescent="0.2">
      <c r="A131" s="62" t="s">
        <v>2108</v>
      </c>
      <c r="B131" s="62" t="s">
        <v>1948</v>
      </c>
      <c r="C131" s="62" t="s">
        <v>1949</v>
      </c>
      <c r="E131" s="62" t="s">
        <v>149</v>
      </c>
      <c r="F131" s="62" t="s">
        <v>150</v>
      </c>
      <c r="G131" s="62">
        <v>47403</v>
      </c>
      <c r="H131" s="62">
        <v>314682605</v>
      </c>
      <c r="I131" s="62" t="s">
        <v>1315</v>
      </c>
      <c r="J131" s="62" t="s">
        <v>1950</v>
      </c>
      <c r="L131" s="62" t="s">
        <v>1951</v>
      </c>
    </row>
    <row r="132" spans="1:12" x14ac:dyDescent="0.2">
      <c r="A132" s="62" t="s">
        <v>2109</v>
      </c>
      <c r="B132" s="62" t="s">
        <v>1952</v>
      </c>
      <c r="C132" s="62" t="s">
        <v>1953</v>
      </c>
      <c r="E132" s="62" t="s">
        <v>149</v>
      </c>
      <c r="F132" s="62" t="s">
        <v>150</v>
      </c>
      <c r="G132" s="62">
        <v>47401</v>
      </c>
      <c r="H132" s="62">
        <v>307067346</v>
      </c>
      <c r="I132" s="62" t="s">
        <v>1315</v>
      </c>
      <c r="J132" s="62" t="s">
        <v>1954</v>
      </c>
      <c r="L132" s="62" t="s">
        <v>1955</v>
      </c>
    </row>
    <row r="133" spans="1:12" x14ac:dyDescent="0.2">
      <c r="A133" s="62" t="s">
        <v>2110</v>
      </c>
      <c r="B133" s="62" t="s">
        <v>1956</v>
      </c>
      <c r="C133" s="62" t="s">
        <v>1957</v>
      </c>
      <c r="E133" s="62" t="s">
        <v>149</v>
      </c>
      <c r="F133" s="62" t="s">
        <v>150</v>
      </c>
      <c r="G133" s="62">
        <v>47404</v>
      </c>
      <c r="H133" s="62">
        <v>841954616</v>
      </c>
      <c r="I133" s="62" t="s">
        <v>1323</v>
      </c>
      <c r="J133" s="62" t="s">
        <v>1958</v>
      </c>
      <c r="K133" s="62" t="s">
        <v>1959</v>
      </c>
      <c r="L133" s="62" t="s">
        <v>1960</v>
      </c>
    </row>
    <row r="134" spans="1:12" x14ac:dyDescent="0.2">
      <c r="A134" s="62" t="s">
        <v>2111</v>
      </c>
      <c r="B134" s="62" t="s">
        <v>1961</v>
      </c>
      <c r="C134" s="62" t="s">
        <v>1962</v>
      </c>
      <c r="E134" s="62" t="s">
        <v>1963</v>
      </c>
      <c r="F134" s="62" t="s">
        <v>150</v>
      </c>
      <c r="G134" s="62">
        <v>46181</v>
      </c>
      <c r="H134" s="62">
        <v>364553883</v>
      </c>
      <c r="I134" s="62" t="s">
        <v>1323</v>
      </c>
      <c r="J134" s="62" t="s">
        <v>1964</v>
      </c>
      <c r="L134" s="62" t="s">
        <v>1965</v>
      </c>
    </row>
    <row r="135" spans="1:12" x14ac:dyDescent="0.2">
      <c r="A135" s="62" t="s">
        <v>2112</v>
      </c>
      <c r="B135" s="62" t="s">
        <v>1966</v>
      </c>
      <c r="C135" s="62" t="s">
        <v>1967</v>
      </c>
      <c r="E135" s="62" t="s">
        <v>1968</v>
      </c>
      <c r="F135" s="62" t="s">
        <v>150</v>
      </c>
      <c r="G135" s="62">
        <v>47401</v>
      </c>
      <c r="H135" s="62">
        <v>311575142</v>
      </c>
      <c r="I135" s="62" t="s">
        <v>1323</v>
      </c>
      <c r="J135" s="62" t="s">
        <v>1969</v>
      </c>
      <c r="L135" s="62" t="s">
        <v>1970</v>
      </c>
    </row>
    <row r="136" spans="1:12" x14ac:dyDescent="0.2">
      <c r="A136" s="62" t="s">
        <v>2113</v>
      </c>
      <c r="B136" s="62" t="s">
        <v>1971</v>
      </c>
      <c r="C136" s="62" t="s">
        <v>1972</v>
      </c>
      <c r="E136" s="62" t="s">
        <v>149</v>
      </c>
      <c r="F136" s="62" t="s">
        <v>150</v>
      </c>
      <c r="G136" s="62">
        <v>47401</v>
      </c>
      <c r="H136" s="62">
        <v>304608953</v>
      </c>
      <c r="I136" s="62" t="s">
        <v>1315</v>
      </c>
      <c r="J136" s="62" t="s">
        <v>2131</v>
      </c>
      <c r="L136" s="62" t="s">
        <v>1973</v>
      </c>
    </row>
    <row r="137" spans="1:12" x14ac:dyDescent="0.2">
      <c r="A137" s="62" t="s">
        <v>2114</v>
      </c>
      <c r="B137" s="62" t="s">
        <v>1974</v>
      </c>
      <c r="C137" s="62" t="s">
        <v>1975</v>
      </c>
      <c r="E137" s="62" t="s">
        <v>149</v>
      </c>
      <c r="F137" s="62" t="s">
        <v>150</v>
      </c>
      <c r="G137" s="62">
        <v>47401</v>
      </c>
      <c r="H137" s="62">
        <v>305525937</v>
      </c>
      <c r="I137" s="62" t="s">
        <v>1315</v>
      </c>
      <c r="J137" s="62" t="s">
        <v>1976</v>
      </c>
      <c r="L137" s="62" t="s">
        <v>1977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TaxSaleListing.rpt</vt:lpstr>
      <vt:lpstr>Summary by Buyer</vt:lpstr>
      <vt:lpstr>Bidder</vt:lpstr>
      <vt:lpstr>Bidder 2020</vt:lpstr>
      <vt:lpstr>'Summary by Buyer'!Print_Area</vt:lpstr>
      <vt:lpstr>TaxSaleListing.rpt!Print_Area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Sturgeon</dc:creator>
  <cp:lastModifiedBy>Wendy Wilson</cp:lastModifiedBy>
  <cp:lastPrinted>2020-01-22T18:41:41Z</cp:lastPrinted>
  <dcterms:created xsi:type="dcterms:W3CDTF">2007-09-07T13:27:57Z</dcterms:created>
  <dcterms:modified xsi:type="dcterms:W3CDTF">2021-10-26T18:33:21Z</dcterms:modified>
</cp:coreProperties>
</file>